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. 노경협력팀\2. 인사\1. 채용, 퇴직, 인력운영, 조직도\0. '25년 4월 수시채용\"/>
    </mc:Choice>
  </mc:AlternateContent>
  <bookViews>
    <workbookView xWindow="28680" yWindow="-120" windowWidth="29040" windowHeight="15840" xr2:uid="{00000000-000D-0000-FFFF-FFFF00000000}"/>
  </bookViews>
  <sheets>
    <sheet name="고교 성적 백분율 산정표_석차등급" sheetId="2" r:id="rId1"/>
    <sheet name="고교 성적 백분율 산정표 (석차등급 없는 경우)" sheetId="1" r:id="rId2"/>
    <sheet name="내신등급 백분율 환산" sheetId="3" state="hidden" r:id="rId3"/>
  </sheets>
  <definedNames>
    <definedName name="_xlnm.Print_Area" localSheetId="1">'고교 성적 백분율 산정표 (석차등급 없는 경우)'!$B$1:$J$84</definedName>
    <definedName name="_xlnm.Print_Area" localSheetId="0">'고교 성적 백분율 산정표_석차등급'!$B$1:$G$85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D27" i="3" l="1"/>
  <c r="F27" i="3" s="1"/>
  <c r="H27" i="3" s="1"/>
  <c r="J27" i="3" s="1"/>
  <c r="L27" i="3" s="1"/>
  <c r="N27" i="3" s="1"/>
  <c r="P27" i="3" s="1"/>
  <c r="D26" i="3"/>
  <c r="F26" i="3" s="1"/>
  <c r="H26" i="3" s="1"/>
  <c r="J26" i="3" s="1"/>
  <c r="L26" i="3" s="1"/>
  <c r="N26" i="3" s="1"/>
  <c r="P26" i="3" s="1"/>
  <c r="F25" i="3"/>
  <c r="H25" i="3" s="1"/>
  <c r="J25" i="3" s="1"/>
  <c r="L25" i="3" s="1"/>
  <c r="N25" i="3" s="1"/>
  <c r="P25" i="3" s="1"/>
  <c r="D25" i="3"/>
  <c r="D24" i="3"/>
  <c r="F24" i="3" s="1"/>
  <c r="H24" i="3" s="1"/>
  <c r="J24" i="3" s="1"/>
  <c r="L24" i="3" s="1"/>
  <c r="N24" i="3" s="1"/>
  <c r="P24" i="3" s="1"/>
  <c r="D23" i="3"/>
  <c r="F23" i="3" s="1"/>
  <c r="H23" i="3" s="1"/>
  <c r="J23" i="3" s="1"/>
  <c r="L23" i="3" s="1"/>
  <c r="N23" i="3" s="1"/>
  <c r="P23" i="3" s="1"/>
  <c r="D22" i="3"/>
  <c r="F22" i="3" s="1"/>
  <c r="H22" i="3" s="1"/>
  <c r="J22" i="3" s="1"/>
  <c r="L22" i="3" s="1"/>
  <c r="N22" i="3" s="1"/>
  <c r="P22" i="3" s="1"/>
  <c r="F21" i="3"/>
  <c r="H21" i="3" s="1"/>
  <c r="J21" i="3" s="1"/>
  <c r="L21" i="3" s="1"/>
  <c r="N21" i="3" s="1"/>
  <c r="P21" i="3" s="1"/>
  <c r="D21" i="3"/>
  <c r="F20" i="3"/>
  <c r="H20" i="3" s="1"/>
  <c r="J20" i="3" s="1"/>
  <c r="L20" i="3" s="1"/>
  <c r="N20" i="3" s="1"/>
  <c r="P20" i="3" s="1"/>
  <c r="D20" i="3"/>
  <c r="Q19" i="3"/>
  <c r="Q20" i="3" s="1"/>
  <c r="Q21" i="3" s="1"/>
  <c r="Q22" i="3" s="1"/>
  <c r="Q23" i="3" s="1"/>
  <c r="Q24" i="3" s="1"/>
  <c r="Q25" i="3" s="1"/>
  <c r="Q26" i="3" s="1"/>
  <c r="Q27" i="3" s="1"/>
  <c r="O19" i="3"/>
  <c r="O20" i="3" s="1"/>
  <c r="O21" i="3" s="1"/>
  <c r="O22" i="3" s="1"/>
  <c r="O23" i="3" s="1"/>
  <c r="O24" i="3" s="1"/>
  <c r="O25" i="3" s="1"/>
  <c r="O26" i="3" s="1"/>
  <c r="O27" i="3" s="1"/>
  <c r="M19" i="3"/>
  <c r="M20" i="3" s="1"/>
  <c r="M21" i="3" s="1"/>
  <c r="M22" i="3" s="1"/>
  <c r="M23" i="3" s="1"/>
  <c r="M24" i="3" s="1"/>
  <c r="M25" i="3" s="1"/>
  <c r="M26" i="3" s="1"/>
  <c r="M27" i="3" s="1"/>
  <c r="K19" i="3"/>
  <c r="K20" i="3" s="1"/>
  <c r="K21" i="3" s="1"/>
  <c r="K22" i="3" s="1"/>
  <c r="K23" i="3" s="1"/>
  <c r="K24" i="3" s="1"/>
  <c r="K25" i="3" s="1"/>
  <c r="K26" i="3" s="1"/>
  <c r="K27" i="3" s="1"/>
  <c r="I19" i="3"/>
  <c r="I20" i="3" s="1"/>
  <c r="I21" i="3" s="1"/>
  <c r="I22" i="3" s="1"/>
  <c r="I23" i="3" s="1"/>
  <c r="I24" i="3" s="1"/>
  <c r="I25" i="3" s="1"/>
  <c r="I26" i="3" s="1"/>
  <c r="I27" i="3" s="1"/>
  <c r="G19" i="3"/>
  <c r="G20" i="3" s="1"/>
  <c r="G21" i="3" s="1"/>
  <c r="G22" i="3" s="1"/>
  <c r="G23" i="3" s="1"/>
  <c r="G24" i="3" s="1"/>
  <c r="G25" i="3" s="1"/>
  <c r="G26" i="3" s="1"/>
  <c r="G27" i="3" s="1"/>
  <c r="E19" i="3"/>
  <c r="E20" i="3" s="1"/>
  <c r="E21" i="3" s="1"/>
  <c r="E22" i="3" s="1"/>
  <c r="E23" i="3" s="1"/>
  <c r="E24" i="3" s="1"/>
  <c r="E25" i="3" s="1"/>
  <c r="E26" i="3" s="1"/>
  <c r="E27" i="3" s="1"/>
  <c r="D19" i="3"/>
  <c r="F19" i="3" s="1"/>
  <c r="H19" i="3" s="1"/>
  <c r="J19" i="3" s="1"/>
  <c r="L19" i="3" s="1"/>
  <c r="N19" i="3" s="1"/>
  <c r="P19" i="3" s="1"/>
  <c r="C19" i="3"/>
  <c r="C20" i="3" s="1"/>
  <c r="C21" i="3" s="1"/>
  <c r="C22" i="3" s="1"/>
  <c r="C23" i="3" s="1"/>
  <c r="C24" i="3" s="1"/>
  <c r="C25" i="3" s="1"/>
  <c r="C26" i="3" s="1"/>
  <c r="C27" i="3" s="1"/>
  <c r="D18" i="3"/>
  <c r="F18" i="3" s="1"/>
  <c r="H18" i="3" s="1"/>
  <c r="J18" i="3" s="1"/>
  <c r="L18" i="3" s="1"/>
  <c r="N18" i="3" s="1"/>
  <c r="P18" i="3" s="1"/>
  <c r="D14" i="3"/>
  <c r="E5" i="3"/>
  <c r="F6" i="3" s="1"/>
  <c r="F81" i="2"/>
  <c r="D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F55" i="2"/>
  <c r="D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F29" i="2"/>
  <c r="D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H80" i="1"/>
  <c r="G80" i="1"/>
  <c r="E80" i="1"/>
  <c r="D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H54" i="1"/>
  <c r="G54" i="1"/>
  <c r="E54" i="1"/>
  <c r="J54" i="1" s="1"/>
  <c r="D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H28" i="1"/>
  <c r="G28" i="1"/>
  <c r="E28" i="1"/>
  <c r="D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I28" i="1" l="1"/>
  <c r="I80" i="1"/>
  <c r="I81" i="1" s="1"/>
  <c r="J28" i="1"/>
  <c r="J80" i="1"/>
  <c r="I54" i="1"/>
  <c r="G55" i="2"/>
  <c r="G56" i="2" s="1"/>
  <c r="I29" i="1"/>
  <c r="I55" i="1"/>
  <c r="G29" i="2"/>
  <c r="G30" i="2" s="1"/>
  <c r="G81" i="2"/>
  <c r="G82" i="2" s="1"/>
  <c r="F5" i="3"/>
  <c r="E6" i="3"/>
  <c r="I82" i="1" l="1"/>
  <c r="G83" i="2"/>
  <c r="E7" i="3"/>
  <c r="F7" i="3"/>
  <c r="F8" i="3" l="1"/>
  <c r="E8" i="3"/>
  <c r="E9" i="3" l="1"/>
  <c r="F9" i="3"/>
  <c r="F10" i="3" l="1"/>
  <c r="E10" i="3"/>
  <c r="E11" i="3" l="1"/>
  <c r="F11" i="3"/>
  <c r="F12" i="3" l="1"/>
  <c r="E12" i="3"/>
  <c r="E13" i="3" l="1"/>
  <c r="F13" i="3"/>
</calcChain>
</file>

<file path=xl/sharedStrings.xml><?xml version="1.0" encoding="utf-8"?>
<sst xmlns="http://schemas.openxmlformats.org/spreadsheetml/2006/main" count="159" uniqueCount="76">
  <si>
    <t xml:space="preserve">  : 자동 산정된 학년별 평균 석차, 재적수 및 백분율을 입사지원서 상 고교 성적란에 정확히 기재 바랍니다.</t>
    <phoneticPr fontId="4" type="noConversion"/>
  </si>
  <si>
    <t>No.</t>
    <phoneticPr fontId="4" type="noConversion"/>
  </si>
  <si>
    <t>1  학  년</t>
    <phoneticPr fontId="4" type="noConversion"/>
  </si>
  <si>
    <t>1학기</t>
    <phoneticPr fontId="4" type="noConversion"/>
  </si>
  <si>
    <t>2학기</t>
    <phoneticPr fontId="4" type="noConversion"/>
  </si>
  <si>
    <t>평균</t>
    <phoneticPr fontId="4" type="noConversion"/>
  </si>
  <si>
    <t>과목명</t>
    <phoneticPr fontId="4" type="noConversion"/>
  </si>
  <si>
    <t>석차</t>
    <phoneticPr fontId="4" type="noConversion"/>
  </si>
  <si>
    <t>재적수</t>
    <phoneticPr fontId="4" type="noConversion"/>
  </si>
  <si>
    <t>평균</t>
    <phoneticPr fontId="4" type="noConversion"/>
  </si>
  <si>
    <t>백분율</t>
    <phoneticPr fontId="4" type="noConversion"/>
  </si>
  <si>
    <t xml:space="preserve">               1학년 평균</t>
    <phoneticPr fontId="4" type="noConversion"/>
  </si>
  <si>
    <t>No.</t>
    <phoneticPr fontId="4" type="noConversion"/>
  </si>
  <si>
    <t>2  학  년</t>
    <phoneticPr fontId="4" type="noConversion"/>
  </si>
  <si>
    <t>1학기</t>
    <phoneticPr fontId="4" type="noConversion"/>
  </si>
  <si>
    <t>2학기</t>
    <phoneticPr fontId="4" type="noConversion"/>
  </si>
  <si>
    <t>평균</t>
    <phoneticPr fontId="4" type="noConversion"/>
  </si>
  <si>
    <t>과목명</t>
    <phoneticPr fontId="4" type="noConversion"/>
  </si>
  <si>
    <t>석차</t>
    <phoneticPr fontId="4" type="noConversion"/>
  </si>
  <si>
    <t>재적수</t>
    <phoneticPr fontId="4" type="noConversion"/>
  </si>
  <si>
    <t>백분율</t>
    <phoneticPr fontId="4" type="noConversion"/>
  </si>
  <si>
    <t xml:space="preserve">               2학년 평균</t>
    <phoneticPr fontId="4" type="noConversion"/>
  </si>
  <si>
    <t>3  학  년</t>
  </si>
  <si>
    <t xml:space="preserve">               3학년 평균</t>
    <phoneticPr fontId="4" type="noConversion"/>
  </si>
  <si>
    <t xml:space="preserve">              전 학년 평균</t>
    <phoneticPr fontId="4" type="noConversion"/>
  </si>
  <si>
    <t>* 석차 및 재적수가 표기되어 있는 과목은 모두 기재하여야 합니다. (실습 이수 등은 기입하지 않음)</t>
    <phoneticPr fontId="4" type="noConversion"/>
  </si>
  <si>
    <t xml:space="preserve">* 고교 성적 백분율 산정표 작성이 완료된 경우 출력해서 구비서류 제출 시 같이 제출하여야 합니다.  </t>
    <phoneticPr fontId="4" type="noConversion"/>
  </si>
  <si>
    <t>◈ 고교 성적 평균등급 산정표</t>
    <phoneticPr fontId="4" type="noConversion"/>
  </si>
  <si>
    <t>No.</t>
    <phoneticPr fontId="4" type="noConversion"/>
  </si>
  <si>
    <t>1  학  년</t>
    <phoneticPr fontId="4" type="noConversion"/>
  </si>
  <si>
    <t>평균</t>
    <phoneticPr fontId="4" type="noConversion"/>
  </si>
  <si>
    <t>과목명</t>
    <phoneticPr fontId="4" type="noConversion"/>
  </si>
  <si>
    <t>석차등급</t>
    <phoneticPr fontId="4" type="noConversion"/>
  </si>
  <si>
    <t>1학년 평균</t>
    <phoneticPr fontId="4" type="noConversion"/>
  </si>
  <si>
    <t>2  학  년</t>
    <phoneticPr fontId="4" type="noConversion"/>
  </si>
  <si>
    <t>1학기</t>
    <phoneticPr fontId="4" type="noConversion"/>
  </si>
  <si>
    <t>2학기</t>
    <phoneticPr fontId="4" type="noConversion"/>
  </si>
  <si>
    <t>2학년 평균</t>
    <phoneticPr fontId="4" type="noConversion"/>
  </si>
  <si>
    <t>3학년 평균</t>
    <phoneticPr fontId="4" type="noConversion"/>
  </si>
  <si>
    <t>전 학년 평균</t>
    <phoneticPr fontId="4" type="noConversion"/>
  </si>
  <si>
    <t>* 석차 및 재적수가 표기되어 있는 과목은 모두 기재하여야 합니다. (실습 이수 등은 기입하지 않음)</t>
    <phoneticPr fontId="4" type="noConversion"/>
  </si>
  <si>
    <t xml:space="preserve">* 고교 성적 백분율 산정표 작성이 완료된 경우 출력해서 구비서류 제출 시 같이 제출하여야 합니다.  </t>
    <phoneticPr fontId="4" type="noConversion"/>
  </si>
  <si>
    <r>
      <t>◈</t>
    </r>
    <r>
      <rPr>
        <b/>
        <sz val="10"/>
        <rFont val="Arial"/>
        <family val="2"/>
      </rPr>
      <t xml:space="preserve"> </t>
    </r>
    <r>
      <rPr>
        <b/>
        <sz val="10"/>
        <rFont val="바탕"/>
        <family val="1"/>
        <charset val="129"/>
      </rPr>
      <t>고교내신등급</t>
    </r>
    <phoneticPr fontId="15" type="noConversion"/>
  </si>
  <si>
    <t>등급</t>
    <phoneticPr fontId="15" type="noConversion"/>
  </si>
  <si>
    <r>
      <t xml:space="preserve">  </t>
    </r>
    <r>
      <rPr>
        <sz val="10"/>
        <color indexed="63"/>
        <rFont val="바탕"/>
        <family val="1"/>
        <charset val="129"/>
      </rPr>
      <t>누적등급</t>
    </r>
    <r>
      <rPr>
        <sz val="10"/>
        <color indexed="63"/>
        <rFont val="Arial"/>
        <family val="2"/>
      </rPr>
      <t>(</t>
    </r>
    <r>
      <rPr>
        <sz val="10"/>
        <color indexed="63"/>
        <rFont val="바탕"/>
        <family val="1"/>
        <charset val="129"/>
      </rPr>
      <t>등수</t>
    </r>
    <r>
      <rPr>
        <sz val="10"/>
        <color indexed="63"/>
        <rFont val="Arial"/>
        <family val="2"/>
      </rPr>
      <t>/40)</t>
    </r>
    <phoneticPr fontId="15" type="noConversion"/>
  </si>
  <si>
    <r>
      <t>등급비율</t>
    </r>
    <r>
      <rPr>
        <sz val="10"/>
        <color indexed="63"/>
        <rFont val="Arial"/>
        <family val="2"/>
      </rPr>
      <t>(%)</t>
    </r>
    <phoneticPr fontId="15" type="noConversion"/>
  </si>
  <si>
    <r>
      <t>누적비율</t>
    </r>
    <r>
      <rPr>
        <sz val="10"/>
        <color indexed="63"/>
        <rFont val="Arial"/>
        <family val="2"/>
      </rPr>
      <t>(%)</t>
    </r>
    <phoneticPr fontId="15" type="noConversion"/>
  </si>
  <si>
    <t>중앙값</t>
    <phoneticPr fontId="15" type="noConversion"/>
  </si>
  <si>
    <r>
      <t>4% (1.6</t>
    </r>
    <r>
      <rPr>
        <sz val="10"/>
        <color indexed="63"/>
        <rFont val="바탕"/>
        <family val="1"/>
        <charset val="129"/>
      </rPr>
      <t>등</t>
    </r>
    <r>
      <rPr>
        <sz val="10"/>
        <color indexed="63"/>
        <rFont val="Arial"/>
        <family val="2"/>
      </rPr>
      <t>)</t>
    </r>
    <phoneticPr fontId="15" type="noConversion"/>
  </si>
  <si>
    <r>
      <t>~11% (4.4</t>
    </r>
    <r>
      <rPr>
        <sz val="10"/>
        <color indexed="63"/>
        <rFont val="바탕"/>
        <family val="1"/>
        <charset val="129"/>
      </rPr>
      <t>등</t>
    </r>
    <r>
      <rPr>
        <sz val="10"/>
        <color indexed="63"/>
        <rFont val="Arial"/>
        <family val="2"/>
      </rPr>
      <t>)</t>
    </r>
    <phoneticPr fontId="15" type="noConversion"/>
  </si>
  <si>
    <r>
      <t>~23% (9.2</t>
    </r>
    <r>
      <rPr>
        <sz val="10"/>
        <color indexed="63"/>
        <rFont val="바탕"/>
        <family val="1"/>
        <charset val="129"/>
      </rPr>
      <t>등</t>
    </r>
    <r>
      <rPr>
        <sz val="10"/>
        <color indexed="63"/>
        <rFont val="Arial"/>
        <family val="2"/>
      </rPr>
      <t>)</t>
    </r>
    <phoneticPr fontId="15" type="noConversion"/>
  </si>
  <si>
    <r>
      <t>~40% (16</t>
    </r>
    <r>
      <rPr>
        <sz val="10"/>
        <color indexed="63"/>
        <rFont val="바탕"/>
        <family val="1"/>
        <charset val="129"/>
      </rPr>
      <t>등</t>
    </r>
    <r>
      <rPr>
        <sz val="10"/>
        <color indexed="63"/>
        <rFont val="Arial"/>
        <family val="2"/>
      </rPr>
      <t>)</t>
    </r>
    <phoneticPr fontId="15" type="noConversion"/>
  </si>
  <si>
    <r>
      <t>~60% (24</t>
    </r>
    <r>
      <rPr>
        <sz val="10"/>
        <color indexed="63"/>
        <rFont val="바탕"/>
        <family val="1"/>
        <charset val="129"/>
      </rPr>
      <t>등</t>
    </r>
    <r>
      <rPr>
        <sz val="10"/>
        <color indexed="63"/>
        <rFont val="Arial"/>
        <family val="2"/>
      </rPr>
      <t>)</t>
    </r>
    <phoneticPr fontId="15" type="noConversion"/>
  </si>
  <si>
    <r>
      <t>~77% (30.8</t>
    </r>
    <r>
      <rPr>
        <sz val="10"/>
        <color indexed="63"/>
        <rFont val="바탕"/>
        <family val="1"/>
        <charset val="129"/>
      </rPr>
      <t>등</t>
    </r>
    <r>
      <rPr>
        <sz val="10"/>
        <color indexed="63"/>
        <rFont val="Arial"/>
        <family val="2"/>
      </rPr>
      <t>)</t>
    </r>
    <phoneticPr fontId="15" type="noConversion"/>
  </si>
  <si>
    <r>
      <t>~89% (35.6</t>
    </r>
    <r>
      <rPr>
        <sz val="10"/>
        <color indexed="63"/>
        <rFont val="바탕"/>
        <family val="1"/>
        <charset val="129"/>
      </rPr>
      <t>등</t>
    </r>
    <r>
      <rPr>
        <sz val="10"/>
        <color indexed="63"/>
        <rFont val="Arial"/>
        <family val="2"/>
      </rPr>
      <t>)</t>
    </r>
    <phoneticPr fontId="15" type="noConversion"/>
  </si>
  <si>
    <r>
      <t>~96% (37.6</t>
    </r>
    <r>
      <rPr>
        <sz val="10"/>
        <color indexed="63"/>
        <rFont val="바탕"/>
        <family val="1"/>
        <charset val="129"/>
      </rPr>
      <t>등</t>
    </r>
    <r>
      <rPr>
        <sz val="10"/>
        <color indexed="63"/>
        <rFont val="Arial"/>
        <family val="2"/>
      </rPr>
      <t>)</t>
    </r>
    <phoneticPr fontId="15" type="noConversion"/>
  </si>
  <si>
    <r>
      <t>~100% (40</t>
    </r>
    <r>
      <rPr>
        <sz val="10"/>
        <color indexed="63"/>
        <rFont val="바탕"/>
        <family val="1"/>
        <charset val="129"/>
      </rPr>
      <t>등</t>
    </r>
    <r>
      <rPr>
        <sz val="10"/>
        <color indexed="63"/>
        <rFont val="Arial"/>
        <family val="2"/>
      </rPr>
      <t>)</t>
    </r>
    <phoneticPr fontId="15" type="noConversion"/>
  </si>
  <si>
    <t>계</t>
    <phoneticPr fontId="15" type="noConversion"/>
  </si>
  <si>
    <t>평균 등급</t>
    <phoneticPr fontId="15" type="noConversion"/>
  </si>
  <si>
    <t>백분율</t>
    <phoneticPr fontId="15" type="noConversion"/>
  </si>
  <si>
    <t>국어</t>
    <phoneticPr fontId="3" type="noConversion"/>
  </si>
  <si>
    <t>수학</t>
    <phoneticPr fontId="3" type="noConversion"/>
  </si>
  <si>
    <t>실용영어회화</t>
    <phoneticPr fontId="3" type="noConversion"/>
  </si>
  <si>
    <t>한국사</t>
    <phoneticPr fontId="3" type="noConversion"/>
  </si>
  <si>
    <t>과학</t>
    <phoneticPr fontId="3" type="noConversion"/>
  </si>
  <si>
    <t>기술가정</t>
    <phoneticPr fontId="3" type="noConversion"/>
  </si>
  <si>
    <t>화법과작문</t>
    <phoneticPr fontId="3" type="noConversion"/>
  </si>
  <si>
    <t>수학II</t>
    <phoneticPr fontId="3" type="noConversion"/>
  </si>
  <si>
    <t>실용영어독해와 작문</t>
    <phoneticPr fontId="3" type="noConversion"/>
  </si>
  <si>
    <t>사회문화</t>
    <phoneticPr fontId="3" type="noConversion"/>
  </si>
  <si>
    <t>윤리와사상</t>
    <phoneticPr fontId="3" type="noConversion"/>
  </si>
  <si>
    <t>중국어</t>
    <phoneticPr fontId="3" type="noConversion"/>
  </si>
  <si>
    <t>한문</t>
    <phoneticPr fontId="3" type="noConversion"/>
  </si>
  <si>
    <t xml:space="preserve">    본인의 석차등급에 맞는 백분율을 다음페이지 및 입사지원서 상의 고교 성적란에 정확히 기재 바랍니다.</t>
    <phoneticPr fontId="3" type="noConversion"/>
  </si>
  <si>
    <t xml:space="preserve">  : 해당 학년에 입력할 과목 등급이 전혀 없는 경우 인터넷의 "내신등급 백분율 환산"표를 참조하셔서</t>
    <phoneticPr fontId="4" type="noConversion"/>
  </si>
  <si>
    <t>◈ 고교 성적 백분율 산정표 (석차등급 없는 경우 작성)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</si>
</sst>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%"/>
    <numFmt numFmtId="178" formatCode="0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5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sz val="24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i/>
      <sz val="12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b/>
      <sz val="10"/>
      <name val="바탕"/>
      <family val="1"/>
      <charset val="129"/>
    </font>
    <font>
      <b/>
      <sz val="10"/>
      <name val="Arial"/>
      <family val="2"/>
    </font>
    <font>
      <sz val="8"/>
      <name val="돋움"/>
      <family val="3"/>
      <charset val="129"/>
    </font>
    <font>
      <sz val="10"/>
      <color indexed="63"/>
      <name val="바탕"/>
      <family val="1"/>
      <charset val="129"/>
    </font>
    <font>
      <sz val="10"/>
      <color indexed="63"/>
      <name val="Arial"/>
      <family val="2"/>
    </font>
    <font>
      <sz val="10"/>
      <name val="바탕"/>
      <family val="1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7" fillId="2" borderId="0" xfId="2" applyFont="1" applyFill="1" applyProtection="1">
      <alignment vertical="center"/>
      <protection locked="0"/>
    </xf>
    <xf numFmtId="0" fontId="8" fillId="0" borderId="0" xfId="2" applyFo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8" fillId="3" borderId="7" xfId="2" applyFont="1" applyFill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horizontal="center" vertical="center"/>
      <protection locked="0"/>
    </xf>
    <xf numFmtId="0" fontId="8" fillId="3" borderId="2" xfId="2" applyFont="1" applyFill="1" applyBorder="1" applyAlignment="1" applyProtection="1">
      <alignment horizontal="center" vertical="center"/>
      <protection locked="0"/>
    </xf>
    <xf numFmtId="0" fontId="8" fillId="3" borderId="8" xfId="2" applyFont="1" applyFill="1" applyBorder="1" applyAlignment="1" applyProtection="1">
      <alignment horizontal="center" vertical="center"/>
      <protection locked="0"/>
    </xf>
    <xf numFmtId="0" fontId="8" fillId="3" borderId="6" xfId="2" applyFont="1" applyFill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 applyProtection="1">
      <alignment horizontal="center" vertical="center" shrinkToFit="1"/>
      <protection locked="0"/>
    </xf>
    <xf numFmtId="0" fontId="8" fillId="0" borderId="6" xfId="2" applyFont="1" applyBorder="1" applyAlignment="1" applyProtection="1">
      <alignment horizontal="center" vertical="center" shrinkToFit="1"/>
      <protection locked="0"/>
    </xf>
    <xf numFmtId="0" fontId="8" fillId="0" borderId="5" xfId="2" applyFont="1" applyBorder="1" applyAlignment="1" applyProtection="1">
      <alignment horizontal="center" vertical="center" shrinkToFit="1"/>
      <protection hidden="1"/>
    </xf>
    <xf numFmtId="0" fontId="8" fillId="0" borderId="1" xfId="2" applyFont="1" applyBorder="1" applyAlignment="1" applyProtection="1">
      <alignment horizontal="center" vertical="center" shrinkToFit="1"/>
      <protection hidden="1"/>
    </xf>
    <xf numFmtId="0" fontId="8" fillId="0" borderId="1" xfId="2" applyFont="1" applyBorder="1" applyAlignment="1" applyProtection="1">
      <alignment horizontal="center" vertical="center"/>
      <protection hidden="1"/>
    </xf>
    <xf numFmtId="176" fontId="8" fillId="0" borderId="1" xfId="2" applyNumberFormat="1" applyFont="1" applyBorder="1" applyAlignment="1" applyProtection="1">
      <alignment horizontal="center" vertical="center"/>
      <protection hidden="1"/>
    </xf>
    <xf numFmtId="176" fontId="8" fillId="0" borderId="2" xfId="2" applyNumberFormat="1" applyFont="1" applyBorder="1" applyAlignment="1" applyProtection="1">
      <alignment horizontal="center" vertical="center"/>
      <protection hidden="1"/>
    </xf>
    <xf numFmtId="176" fontId="8" fillId="0" borderId="6" xfId="2" applyNumberFormat="1" applyFont="1" applyBorder="1" applyAlignment="1" applyProtection="1">
      <alignment horizontal="center" vertical="center"/>
      <protection hidden="1"/>
    </xf>
    <xf numFmtId="176" fontId="9" fillId="2" borderId="6" xfId="2" applyNumberFormat="1" applyFont="1" applyFill="1" applyBorder="1" applyAlignment="1" applyProtection="1">
      <alignment horizontal="center" vertical="center"/>
      <protection hidden="1"/>
    </xf>
    <xf numFmtId="176" fontId="9" fillId="2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3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 applyProtection="1">
      <alignment horizontal="center" vertical="center"/>
      <protection hidden="1"/>
    </xf>
    <xf numFmtId="0" fontId="10" fillId="0" borderId="3" xfId="2" applyFont="1" applyBorder="1" applyAlignment="1" applyProtection="1">
      <alignment horizontal="center" vertical="center"/>
      <protection hidden="1"/>
    </xf>
    <xf numFmtId="177" fontId="9" fillId="0" borderId="3" xfId="2" applyNumberFormat="1" applyFont="1" applyBorder="1" applyAlignment="1" applyProtection="1">
      <alignment horizontal="center" vertical="center"/>
      <protection hidden="1"/>
    </xf>
    <xf numFmtId="0" fontId="8" fillId="0" borderId="0" xfId="2" applyFont="1" applyAlignment="1" applyProtection="1">
      <alignment horizontal="center" vertical="center"/>
      <protection hidden="1"/>
    </xf>
    <xf numFmtId="0" fontId="8" fillId="3" borderId="10" xfId="2" applyFont="1" applyFill="1" applyBorder="1" applyAlignment="1" applyProtection="1">
      <alignment horizontal="center" vertical="center"/>
      <protection locked="0"/>
    </xf>
    <xf numFmtId="0" fontId="8" fillId="0" borderId="10" xfId="2" applyFont="1" applyBorder="1" applyAlignment="1" applyProtection="1">
      <alignment horizontal="center" vertical="center" shrinkToFit="1"/>
      <protection hidden="1"/>
    </xf>
    <xf numFmtId="176" fontId="9" fillId="2" borderId="10" xfId="2" applyNumberFormat="1" applyFont="1" applyFill="1" applyBorder="1" applyAlignment="1" applyProtection="1">
      <alignment horizontal="center" vertical="center"/>
      <protection hidden="1"/>
    </xf>
    <xf numFmtId="176" fontId="9" fillId="2" borderId="10" xfId="1" applyNumberFormat="1" applyFont="1" applyFill="1" applyBorder="1" applyAlignment="1" applyProtection="1">
      <alignment horizontal="center" vertical="center"/>
      <protection hidden="1"/>
    </xf>
    <xf numFmtId="177" fontId="9" fillId="0" borderId="9" xfId="2" applyNumberFormat="1" applyFont="1" applyBorder="1" applyAlignment="1" applyProtection="1">
      <alignment horizontal="center" vertical="center"/>
      <protection hidden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4" borderId="1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178" fontId="17" fillId="0" borderId="1" xfId="3" applyNumberFormat="1" applyFont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176" fontId="12" fillId="5" borderId="1" xfId="3" applyNumberFormat="1" applyFont="1" applyFill="1" applyBorder="1" applyAlignment="1">
      <alignment horizontal="center" vertical="center"/>
    </xf>
    <xf numFmtId="2" fontId="12" fillId="0" borderId="1" xfId="3" applyNumberFormat="1" applyFont="1" applyBorder="1" applyAlignment="1">
      <alignment horizontal="center" vertical="center"/>
    </xf>
    <xf numFmtId="0" fontId="12" fillId="5" borderId="1" xfId="3" applyFont="1" applyFill="1" applyBorder="1" applyAlignment="1">
      <alignment horizontal="center" vertical="center"/>
    </xf>
    <xf numFmtId="2" fontId="12" fillId="0" borderId="0" xfId="3" applyNumberFormat="1" applyFont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horizontal="center" vertical="center"/>
      <protection hidden="1"/>
    </xf>
    <xf numFmtId="0" fontId="10" fillId="0" borderId="2" xfId="2" applyFont="1" applyBorder="1" applyAlignment="1" applyProtection="1">
      <alignment horizontal="center" vertical="center"/>
      <protection hidden="1"/>
    </xf>
    <xf numFmtId="177" fontId="9" fillId="2" borderId="6" xfId="2" applyNumberFormat="1" applyFont="1" applyFill="1" applyBorder="1" applyAlignment="1" applyProtection="1">
      <alignment horizontal="center" vertical="center"/>
      <protection hidden="1"/>
    </xf>
    <xf numFmtId="177" fontId="9" fillId="2" borderId="1" xfId="2" applyNumberFormat="1" applyFont="1" applyFill="1" applyBorder="1" applyAlignment="1" applyProtection="1">
      <alignment horizontal="center" vertical="center"/>
      <protection hidden="1"/>
    </xf>
    <xf numFmtId="0" fontId="8" fillId="3" borderId="1" xfId="2" applyFont="1" applyFill="1" applyBorder="1" applyAlignment="1" applyProtection="1">
      <alignment horizontal="center" vertical="center"/>
      <protection locked="0"/>
    </xf>
    <xf numFmtId="0" fontId="8" fillId="3" borderId="2" xfId="2" applyFont="1" applyFill="1" applyBorder="1" applyAlignment="1" applyProtection="1">
      <alignment horizontal="center" vertical="center"/>
      <protection locked="0"/>
    </xf>
    <xf numFmtId="0" fontId="8" fillId="3" borderId="3" xfId="2" applyFont="1" applyFill="1" applyBorder="1" applyAlignment="1" applyProtection="1">
      <alignment horizontal="center" vertical="center"/>
      <protection locked="0"/>
    </xf>
    <xf numFmtId="0" fontId="8" fillId="3" borderId="4" xfId="2" applyFont="1" applyFill="1" applyBorder="1" applyAlignment="1" applyProtection="1">
      <alignment horizontal="center" vertical="center"/>
      <protection locked="0"/>
    </xf>
    <xf numFmtId="0" fontId="8" fillId="3" borderId="5" xfId="2" applyFont="1" applyFill="1" applyBorder="1" applyAlignment="1" applyProtection="1">
      <alignment horizontal="center" vertical="center"/>
      <protection locked="0"/>
    </xf>
    <xf numFmtId="0" fontId="8" fillId="3" borderId="6" xfId="2" applyFont="1" applyFill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/>
      <protection hidden="1"/>
    </xf>
    <xf numFmtId="0" fontId="8" fillId="3" borderId="9" xfId="2" applyFont="1" applyFill="1" applyBorder="1" applyAlignment="1" applyProtection="1">
      <alignment horizontal="center" vertical="center"/>
      <protection locked="0"/>
    </xf>
    <xf numFmtId="0" fontId="10" fillId="0" borderId="9" xfId="2" applyFont="1" applyBorder="1" applyAlignment="1" applyProtection="1">
      <alignment horizontal="center" vertical="center"/>
      <protection hidden="1"/>
    </xf>
    <xf numFmtId="0" fontId="8" fillId="3" borderId="11" xfId="2" applyFont="1" applyFill="1" applyBorder="1" applyAlignment="1" applyProtection="1">
      <alignment horizontal="center" vertical="center"/>
      <protection locked="0"/>
    </xf>
    <xf numFmtId="0" fontId="10" fillId="0" borderId="12" xfId="2" applyFont="1" applyBorder="1" applyAlignment="1" applyProtection="1">
      <alignment horizontal="center" vertical="center"/>
      <protection hidden="1"/>
    </xf>
    <xf numFmtId="0" fontId="10" fillId="0" borderId="13" xfId="2" applyFont="1" applyBorder="1" applyAlignment="1" applyProtection="1">
      <alignment horizontal="center" vertical="center"/>
      <protection hidden="1"/>
    </xf>
    <xf numFmtId="0" fontId="10" fillId="0" borderId="14" xfId="2" applyFont="1" applyBorder="1" applyAlignment="1" applyProtection="1">
      <alignment horizontal="center" vertical="center"/>
      <protection hidden="1"/>
    </xf>
  </cellXfs>
  <cellStyles count="4">
    <cellStyle name="백분율" xfId="1" builtinId="5"/>
    <cellStyle name="표준" xfId="0" builtinId="0"/>
    <cellStyle name="표준 2" xfId="3" xr:uid="{00000000-0005-0000-0000-000002000000}"/>
    <cellStyle name="표준_Xl000006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381002</xdr:colOff>
      <xdr:row>15</xdr:row>
      <xdr:rowOff>47623</xdr:rowOff>
    </xdr:from>
    <xdr:to>
      <xdr:col>15</xdr:col>
      <xdr:colOff>583234</xdr:colOff>
      <xdr:row>19</xdr:row>
      <xdr:rowOff>14087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34027" y="2466973"/>
          <a:ext cx="5688632" cy="57606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121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242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362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484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5605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2726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9847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6967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o-KR" altLang="en-US" sz="1500"/>
            <a:t>미리 기입된 내용은 모두 지운 뒤 작성하시기 바랍니다</a:t>
          </a:r>
          <a:r>
            <a:rPr lang="en-US" altLang="ko-KR" sz="1500"/>
            <a:t>.</a:t>
          </a:r>
          <a:endParaRPr lang="ko-KR" altLang="en-US" sz="15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381002</xdr:colOff>
      <xdr:row>14</xdr:row>
      <xdr:rowOff>47623</xdr:rowOff>
    </xdr:from>
    <xdr:to>
      <xdr:col>18</xdr:col>
      <xdr:colOff>583234</xdr:colOff>
      <xdr:row>18</xdr:row>
      <xdr:rowOff>14087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62927" y="2257423"/>
          <a:ext cx="5688632" cy="57606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121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242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362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484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5605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2726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199847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6967" algn="l" defTabSz="914242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o-KR" altLang="en-US" sz="1500"/>
            <a:t>미리 기입된 내용은 모두 지운 뒤 작성하시기 바랍니다</a:t>
          </a:r>
          <a:r>
            <a:rPr lang="en-US" altLang="ko-KR" sz="1500"/>
            <a:t>.</a:t>
          </a:r>
          <a:endParaRPr lang="ko-KR" altLang="en-US" sz="15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85"/>
  <sheetViews>
    <sheetView showGridLines="0" tabSelected="1" zoomScaleNormal="100" workbookViewId="0">
      <selection activeCell="B1" sqref="B1"/>
    </sheetView>
  </sheetViews>
  <sheetFormatPr defaultColWidth="9" defaultRowHeight="16.5" x14ac:dyDescent="0.3"/>
  <cols>
    <col min="1" max="1" width="1.375" style="2" customWidth="1"/>
    <col min="2" max="2" width="5.5" style="2" customWidth="1"/>
    <col min="3" max="3" width="13.125" style="2" customWidth="1"/>
    <col min="4" max="4" width="11.5" style="2" customWidth="1"/>
    <col min="5" max="5" width="13.125" style="2" customWidth="1"/>
    <col min="6" max="7" width="11.5" style="2" customWidth="1"/>
    <col min="8" max="16384" width="9" style="2"/>
  </cols>
  <sheetData>
    <row r="1" spans="2:7" ht="27" customHeight="1" x14ac:dyDescent="0.3">
      <c r="B1" s="1" t="s">
        <v>27</v>
      </c>
    </row>
    <row r="2" spans="2:7" ht="6" customHeight="1" x14ac:dyDescent="0.3">
      <c r="B2" s="3"/>
    </row>
    <row r="3" spans="2:7" ht="16.5" customHeight="1" x14ac:dyDescent="0.3">
      <c r="B3" s="4"/>
      <c r="C3" s="5" t="s">
        <v>74</v>
      </c>
    </row>
    <row r="4" spans="2:7" ht="16.5" customHeight="1" x14ac:dyDescent="0.3">
      <c r="B4" s="4"/>
      <c r="C4" s="5" t="s">
        <v>73</v>
      </c>
    </row>
    <row r="5" spans="2:7" s="7" customFormat="1" ht="4.5" customHeight="1" x14ac:dyDescent="0.3">
      <c r="B5" s="6"/>
    </row>
    <row r="6" spans="2:7" s="7" customFormat="1" ht="12" customHeight="1" x14ac:dyDescent="0.3">
      <c r="B6" s="57" t="s">
        <v>28</v>
      </c>
      <c r="C6" s="58" t="s">
        <v>29</v>
      </c>
      <c r="D6" s="59"/>
      <c r="E6" s="59"/>
      <c r="F6" s="59"/>
      <c r="G6" s="64"/>
    </row>
    <row r="7" spans="2:7" s="7" customFormat="1" ht="12" customHeight="1" x14ac:dyDescent="0.3">
      <c r="B7" s="57"/>
      <c r="C7" s="58" t="s">
        <v>3</v>
      </c>
      <c r="D7" s="59"/>
      <c r="E7" s="61" t="s">
        <v>4</v>
      </c>
      <c r="F7" s="59"/>
      <c r="G7" s="30" t="s">
        <v>30</v>
      </c>
    </row>
    <row r="8" spans="2:7" s="7" customFormat="1" ht="12" customHeight="1" x14ac:dyDescent="0.3">
      <c r="B8" s="57"/>
      <c r="C8" s="8" t="s">
        <v>31</v>
      </c>
      <c r="D8" s="9" t="s">
        <v>32</v>
      </c>
      <c r="E8" s="11" t="s">
        <v>31</v>
      </c>
      <c r="F8" s="10" t="s">
        <v>32</v>
      </c>
      <c r="G8" s="30" t="s">
        <v>32</v>
      </c>
    </row>
    <row r="9" spans="2:7" s="7" customFormat="1" ht="12" customHeight="1" x14ac:dyDescent="0.3">
      <c r="B9" s="13">
        <v>1</v>
      </c>
      <c r="C9" s="14" t="s">
        <v>60</v>
      </c>
      <c r="D9" s="14">
        <v>5</v>
      </c>
      <c r="E9" s="14" t="s">
        <v>60</v>
      </c>
      <c r="F9" s="14">
        <v>4</v>
      </c>
      <c r="G9" s="31">
        <f t="shared" ref="G9:G28" si="0">IF(D9="","",AVERAGE(D9,F9))</f>
        <v>4.5</v>
      </c>
    </row>
    <row r="10" spans="2:7" s="7" customFormat="1" ht="12" customHeight="1" x14ac:dyDescent="0.3">
      <c r="B10" s="13">
        <v>2</v>
      </c>
      <c r="C10" s="14" t="s">
        <v>61</v>
      </c>
      <c r="D10" s="14">
        <v>2</v>
      </c>
      <c r="E10" s="14" t="s">
        <v>61</v>
      </c>
      <c r="F10" s="14">
        <v>2</v>
      </c>
      <c r="G10" s="31">
        <f t="shared" si="0"/>
        <v>2</v>
      </c>
    </row>
    <row r="11" spans="2:7" s="7" customFormat="1" ht="12" customHeight="1" x14ac:dyDescent="0.3">
      <c r="B11" s="13">
        <v>3</v>
      </c>
      <c r="C11" s="14" t="s">
        <v>62</v>
      </c>
      <c r="D11" s="14">
        <v>3</v>
      </c>
      <c r="E11" s="14" t="s">
        <v>62</v>
      </c>
      <c r="F11" s="14">
        <v>4</v>
      </c>
      <c r="G11" s="31">
        <f t="shared" si="0"/>
        <v>3.5</v>
      </c>
    </row>
    <row r="12" spans="2:7" s="7" customFormat="1" ht="12" customHeight="1" x14ac:dyDescent="0.3">
      <c r="B12" s="13">
        <v>4</v>
      </c>
      <c r="C12" s="14" t="s">
        <v>63</v>
      </c>
      <c r="D12" s="14">
        <v>2</v>
      </c>
      <c r="E12" s="14" t="s">
        <v>63</v>
      </c>
      <c r="F12" s="14">
        <v>4</v>
      </c>
      <c r="G12" s="31">
        <f t="shared" si="0"/>
        <v>3</v>
      </c>
    </row>
    <row r="13" spans="2:7" s="7" customFormat="1" ht="12" customHeight="1" x14ac:dyDescent="0.3">
      <c r="B13" s="13">
        <v>5</v>
      </c>
      <c r="C13" s="14" t="s">
        <v>64</v>
      </c>
      <c r="D13" s="14">
        <v>6</v>
      </c>
      <c r="E13" s="14" t="s">
        <v>64</v>
      </c>
      <c r="F13" s="14">
        <v>3</v>
      </c>
      <c r="G13" s="31">
        <f t="shared" si="0"/>
        <v>4.5</v>
      </c>
    </row>
    <row r="14" spans="2:7" s="7" customFormat="1" ht="12" customHeight="1" x14ac:dyDescent="0.3">
      <c r="B14" s="13">
        <v>6</v>
      </c>
      <c r="C14" s="14" t="s">
        <v>65</v>
      </c>
      <c r="D14" s="14">
        <v>4</v>
      </c>
      <c r="E14" s="14" t="s">
        <v>65</v>
      </c>
      <c r="F14" s="14">
        <v>3</v>
      </c>
      <c r="G14" s="31">
        <f t="shared" si="0"/>
        <v>3.5</v>
      </c>
    </row>
    <row r="15" spans="2:7" s="7" customFormat="1" ht="12" customHeight="1" x14ac:dyDescent="0.3">
      <c r="B15" s="13">
        <v>7</v>
      </c>
      <c r="C15" s="14"/>
      <c r="D15" s="14"/>
      <c r="E15" s="16"/>
      <c r="F15" s="14"/>
      <c r="G15" s="31" t="str">
        <f t="shared" si="0"/>
        <v/>
      </c>
    </row>
    <row r="16" spans="2:7" s="7" customFormat="1" ht="12" customHeight="1" x14ac:dyDescent="0.3">
      <c r="B16" s="13">
        <v>8</v>
      </c>
      <c r="C16" s="14"/>
      <c r="D16" s="14"/>
      <c r="E16" s="16"/>
      <c r="F16" s="14"/>
      <c r="G16" s="31" t="str">
        <f t="shared" si="0"/>
        <v/>
      </c>
    </row>
    <row r="17" spans="2:9" s="7" customFormat="1" ht="12" customHeight="1" x14ac:dyDescent="0.3">
      <c r="B17" s="13">
        <v>9</v>
      </c>
      <c r="C17" s="14"/>
      <c r="D17" s="14"/>
      <c r="E17" s="16"/>
      <c r="F17" s="14"/>
      <c r="G17" s="31" t="str">
        <f t="shared" si="0"/>
        <v/>
      </c>
    </row>
    <row r="18" spans="2:9" s="7" customFormat="1" ht="12" customHeight="1" x14ac:dyDescent="0.3">
      <c r="B18" s="13">
        <v>10</v>
      </c>
      <c r="C18" s="14"/>
      <c r="D18" s="14"/>
      <c r="E18" s="16"/>
      <c r="F18" s="14"/>
      <c r="G18" s="31" t="str">
        <f t="shared" si="0"/>
        <v/>
      </c>
    </row>
    <row r="19" spans="2:9" s="7" customFormat="1" ht="12" customHeight="1" x14ac:dyDescent="0.3">
      <c r="B19" s="13">
        <v>11</v>
      </c>
      <c r="C19" s="14"/>
      <c r="D19" s="14"/>
      <c r="E19" s="16"/>
      <c r="F19" s="14"/>
      <c r="G19" s="31" t="str">
        <f t="shared" si="0"/>
        <v/>
      </c>
    </row>
    <row r="20" spans="2:9" s="7" customFormat="1" ht="12" customHeight="1" x14ac:dyDescent="0.3">
      <c r="B20" s="13">
        <v>12</v>
      </c>
      <c r="C20" s="14"/>
      <c r="D20" s="14"/>
      <c r="E20" s="16"/>
      <c r="F20" s="14"/>
      <c r="G20" s="31" t="str">
        <f t="shared" si="0"/>
        <v/>
      </c>
    </row>
    <row r="21" spans="2:9" s="7" customFormat="1" ht="12" customHeight="1" x14ac:dyDescent="0.3">
      <c r="B21" s="13">
        <v>13</v>
      </c>
      <c r="C21" s="14"/>
      <c r="D21" s="14"/>
      <c r="E21" s="16"/>
      <c r="F21" s="14"/>
      <c r="G21" s="31" t="str">
        <f t="shared" si="0"/>
        <v/>
      </c>
    </row>
    <row r="22" spans="2:9" s="7" customFormat="1" ht="12" customHeight="1" x14ac:dyDescent="0.3">
      <c r="B22" s="13">
        <v>14</v>
      </c>
      <c r="C22" s="14"/>
      <c r="D22" s="14"/>
      <c r="E22" s="16"/>
      <c r="F22" s="14"/>
      <c r="G22" s="31" t="str">
        <f t="shared" si="0"/>
        <v/>
      </c>
    </row>
    <row r="23" spans="2:9" s="7" customFormat="1" ht="12" customHeight="1" x14ac:dyDescent="0.3">
      <c r="B23" s="13">
        <v>15</v>
      </c>
      <c r="C23" s="14"/>
      <c r="D23" s="14"/>
      <c r="E23" s="16"/>
      <c r="F23" s="14"/>
      <c r="G23" s="31" t="str">
        <f t="shared" si="0"/>
        <v/>
      </c>
    </row>
    <row r="24" spans="2:9" s="7" customFormat="1" ht="12" customHeight="1" x14ac:dyDescent="0.3">
      <c r="B24" s="13">
        <v>16</v>
      </c>
      <c r="C24" s="14"/>
      <c r="D24" s="14"/>
      <c r="E24" s="16"/>
      <c r="F24" s="14"/>
      <c r="G24" s="31" t="str">
        <f t="shared" si="0"/>
        <v/>
      </c>
    </row>
    <row r="25" spans="2:9" s="7" customFormat="1" ht="12" customHeight="1" x14ac:dyDescent="0.3">
      <c r="B25" s="13">
        <v>17</v>
      </c>
      <c r="C25" s="14"/>
      <c r="D25" s="14"/>
      <c r="E25" s="16"/>
      <c r="F25" s="14"/>
      <c r="G25" s="31" t="str">
        <f t="shared" si="0"/>
        <v/>
      </c>
    </row>
    <row r="26" spans="2:9" s="7" customFormat="1" ht="12" customHeight="1" x14ac:dyDescent="0.3">
      <c r="B26" s="13">
        <v>18</v>
      </c>
      <c r="C26" s="14"/>
      <c r="D26" s="14"/>
      <c r="E26" s="16"/>
      <c r="F26" s="14"/>
      <c r="G26" s="31" t="str">
        <f t="shared" si="0"/>
        <v/>
      </c>
    </row>
    <row r="27" spans="2:9" s="7" customFormat="1" ht="12" customHeight="1" x14ac:dyDescent="0.3">
      <c r="B27" s="13">
        <v>19</v>
      </c>
      <c r="C27" s="14"/>
      <c r="D27" s="14"/>
      <c r="E27" s="16"/>
      <c r="F27" s="14"/>
      <c r="G27" s="31" t="str">
        <f t="shared" si="0"/>
        <v/>
      </c>
    </row>
    <row r="28" spans="2:9" s="7" customFormat="1" ht="12" customHeight="1" x14ac:dyDescent="0.3">
      <c r="B28" s="13">
        <v>20</v>
      </c>
      <c r="C28" s="14"/>
      <c r="D28" s="14"/>
      <c r="E28" s="16"/>
      <c r="F28" s="14"/>
      <c r="G28" s="31" t="str">
        <f t="shared" si="0"/>
        <v/>
      </c>
    </row>
    <row r="29" spans="2:9" ht="13.5" customHeight="1" x14ac:dyDescent="0.3">
      <c r="B29" s="52"/>
      <c r="C29" s="19" t="s">
        <v>30</v>
      </c>
      <c r="D29" s="20">
        <f>IF(D9="","",AVERAGE(D9:D28))</f>
        <v>3.6666666666666665</v>
      </c>
      <c r="E29" s="22" t="s">
        <v>30</v>
      </c>
      <c r="F29" s="20">
        <f>IF(F9="","",AVERAGE(F9:F28))</f>
        <v>3.3333333333333335</v>
      </c>
      <c r="G29" s="32">
        <f>AVERAGE(D29,F29)</f>
        <v>3.5</v>
      </c>
    </row>
    <row r="30" spans="2:9" ht="13.5" customHeight="1" x14ac:dyDescent="0.3">
      <c r="B30" s="52"/>
      <c r="C30" s="54" t="s">
        <v>33</v>
      </c>
      <c r="D30" s="63"/>
      <c r="E30" s="63"/>
      <c r="F30" s="65"/>
      <c r="G30" s="33">
        <f>IF(G29="","",G29)</f>
        <v>3.5</v>
      </c>
      <c r="I30" s="2">
        <f>AVERAGE(3.5,3.4)</f>
        <v>3.45</v>
      </c>
    </row>
    <row r="31" spans="2:9" ht="6.75" customHeight="1" x14ac:dyDescent="0.3">
      <c r="B31" s="25"/>
      <c r="C31" s="26"/>
      <c r="D31" s="27"/>
      <c r="E31" s="27"/>
      <c r="F31" s="27"/>
      <c r="G31" s="34"/>
    </row>
    <row r="32" spans="2:9" ht="12" customHeight="1" x14ac:dyDescent="0.3">
      <c r="B32" s="57" t="s">
        <v>28</v>
      </c>
      <c r="C32" s="57" t="s">
        <v>34</v>
      </c>
      <c r="D32" s="57"/>
      <c r="E32" s="57"/>
      <c r="F32" s="57"/>
      <c r="G32" s="66"/>
    </row>
    <row r="33" spans="2:7" ht="12" customHeight="1" x14ac:dyDescent="0.3">
      <c r="B33" s="57"/>
      <c r="C33" s="58" t="s">
        <v>35</v>
      </c>
      <c r="D33" s="59"/>
      <c r="E33" s="61" t="s">
        <v>36</v>
      </c>
      <c r="F33" s="59"/>
      <c r="G33" s="30" t="s">
        <v>30</v>
      </c>
    </row>
    <row r="34" spans="2:7" ht="12" customHeight="1" x14ac:dyDescent="0.3">
      <c r="B34" s="57"/>
      <c r="C34" s="8" t="s">
        <v>31</v>
      </c>
      <c r="D34" s="9" t="s">
        <v>32</v>
      </c>
      <c r="E34" s="11" t="s">
        <v>31</v>
      </c>
      <c r="F34" s="9" t="s">
        <v>32</v>
      </c>
      <c r="G34" s="30" t="s">
        <v>32</v>
      </c>
    </row>
    <row r="35" spans="2:7" ht="12" customHeight="1" x14ac:dyDescent="0.3">
      <c r="B35" s="13">
        <v>1</v>
      </c>
      <c r="C35" s="14" t="s">
        <v>66</v>
      </c>
      <c r="D35" s="14">
        <v>3</v>
      </c>
      <c r="E35" s="14" t="s">
        <v>66</v>
      </c>
      <c r="F35" s="14">
        <v>3</v>
      </c>
      <c r="G35" s="31">
        <f t="shared" ref="G35:G54" si="1">IF(D35="","",AVERAGE(D35,F35))</f>
        <v>3</v>
      </c>
    </row>
    <row r="36" spans="2:7" ht="12" customHeight="1" x14ac:dyDescent="0.3">
      <c r="B36" s="13">
        <v>2</v>
      </c>
      <c r="C36" s="14" t="s">
        <v>67</v>
      </c>
      <c r="D36" s="14">
        <v>3</v>
      </c>
      <c r="E36" s="14" t="s">
        <v>67</v>
      </c>
      <c r="F36" s="14">
        <v>3</v>
      </c>
      <c r="G36" s="31">
        <f t="shared" si="1"/>
        <v>3</v>
      </c>
    </row>
    <row r="37" spans="2:7" ht="12" customHeight="1" x14ac:dyDescent="0.3">
      <c r="B37" s="13">
        <v>3</v>
      </c>
      <c r="C37" s="14" t="s">
        <v>68</v>
      </c>
      <c r="D37" s="14">
        <v>4</v>
      </c>
      <c r="E37" s="14" t="s">
        <v>68</v>
      </c>
      <c r="F37" s="14">
        <v>4</v>
      </c>
      <c r="G37" s="31">
        <f t="shared" si="1"/>
        <v>4</v>
      </c>
    </row>
    <row r="38" spans="2:7" ht="12" customHeight="1" x14ac:dyDescent="0.3">
      <c r="B38" s="13">
        <v>4</v>
      </c>
      <c r="C38" s="14" t="s">
        <v>69</v>
      </c>
      <c r="D38" s="14">
        <v>4</v>
      </c>
      <c r="E38" s="14" t="s">
        <v>69</v>
      </c>
      <c r="F38" s="14">
        <v>3</v>
      </c>
      <c r="G38" s="31">
        <f t="shared" si="1"/>
        <v>3.5</v>
      </c>
    </row>
    <row r="39" spans="2:7" ht="12" customHeight="1" x14ac:dyDescent="0.3">
      <c r="B39" s="13">
        <v>5</v>
      </c>
      <c r="C39" s="14" t="s">
        <v>70</v>
      </c>
      <c r="D39" s="14">
        <v>4</v>
      </c>
      <c r="E39" s="14" t="s">
        <v>70</v>
      </c>
      <c r="F39" s="14">
        <v>3</v>
      </c>
      <c r="G39" s="31">
        <f t="shared" si="1"/>
        <v>3.5</v>
      </c>
    </row>
    <row r="40" spans="2:7" ht="12" customHeight="1" x14ac:dyDescent="0.3">
      <c r="B40" s="13">
        <v>6</v>
      </c>
      <c r="C40" s="14" t="s">
        <v>71</v>
      </c>
      <c r="D40" s="14">
        <v>3</v>
      </c>
      <c r="E40" s="14" t="s">
        <v>71</v>
      </c>
      <c r="F40" s="14">
        <v>4</v>
      </c>
      <c r="G40" s="31">
        <f t="shared" si="1"/>
        <v>3.5</v>
      </c>
    </row>
    <row r="41" spans="2:7" ht="12" customHeight="1" x14ac:dyDescent="0.3">
      <c r="B41" s="13">
        <v>7</v>
      </c>
      <c r="C41" s="14" t="s">
        <v>72</v>
      </c>
      <c r="D41" s="14">
        <v>3</v>
      </c>
      <c r="E41" s="14" t="s">
        <v>72</v>
      </c>
      <c r="F41" s="14">
        <v>3</v>
      </c>
      <c r="G41" s="31">
        <f t="shared" si="1"/>
        <v>3</v>
      </c>
    </row>
    <row r="42" spans="2:7" ht="12" customHeight="1" x14ac:dyDescent="0.3">
      <c r="B42" s="13">
        <v>8</v>
      </c>
      <c r="C42" s="14"/>
      <c r="D42" s="14"/>
      <c r="E42" s="16"/>
      <c r="F42" s="14"/>
      <c r="G42" s="31" t="str">
        <f t="shared" si="1"/>
        <v/>
      </c>
    </row>
    <row r="43" spans="2:7" ht="12" customHeight="1" x14ac:dyDescent="0.3">
      <c r="B43" s="13">
        <v>9</v>
      </c>
      <c r="C43" s="14"/>
      <c r="D43" s="14"/>
      <c r="E43" s="16"/>
      <c r="F43" s="14"/>
      <c r="G43" s="31" t="str">
        <f t="shared" si="1"/>
        <v/>
      </c>
    </row>
    <row r="44" spans="2:7" ht="12" customHeight="1" x14ac:dyDescent="0.3">
      <c r="B44" s="13">
        <v>10</v>
      </c>
      <c r="C44" s="14"/>
      <c r="D44" s="14"/>
      <c r="E44" s="16"/>
      <c r="F44" s="14"/>
      <c r="G44" s="31" t="str">
        <f t="shared" si="1"/>
        <v/>
      </c>
    </row>
    <row r="45" spans="2:7" ht="12" customHeight="1" x14ac:dyDescent="0.3">
      <c r="B45" s="13">
        <v>11</v>
      </c>
      <c r="C45" s="14"/>
      <c r="D45" s="14"/>
      <c r="E45" s="16"/>
      <c r="F45" s="14"/>
      <c r="G45" s="31" t="str">
        <f t="shared" si="1"/>
        <v/>
      </c>
    </row>
    <row r="46" spans="2:7" ht="12" customHeight="1" x14ac:dyDescent="0.3">
      <c r="B46" s="13">
        <v>12</v>
      </c>
      <c r="C46" s="14"/>
      <c r="D46" s="14"/>
      <c r="E46" s="16"/>
      <c r="F46" s="14"/>
      <c r="G46" s="31" t="str">
        <f t="shared" si="1"/>
        <v/>
      </c>
    </row>
    <row r="47" spans="2:7" ht="12" customHeight="1" x14ac:dyDescent="0.3">
      <c r="B47" s="13">
        <v>13</v>
      </c>
      <c r="C47" s="14"/>
      <c r="D47" s="14"/>
      <c r="E47" s="16"/>
      <c r="F47" s="14"/>
      <c r="G47" s="31" t="str">
        <f t="shared" si="1"/>
        <v/>
      </c>
    </row>
    <row r="48" spans="2:7" ht="12" customHeight="1" x14ac:dyDescent="0.3">
      <c r="B48" s="13">
        <v>14</v>
      </c>
      <c r="C48" s="14"/>
      <c r="D48" s="14"/>
      <c r="E48" s="16"/>
      <c r="F48" s="14"/>
      <c r="G48" s="31" t="str">
        <f t="shared" si="1"/>
        <v/>
      </c>
    </row>
    <row r="49" spans="2:7" ht="12" customHeight="1" x14ac:dyDescent="0.3">
      <c r="B49" s="13">
        <v>15</v>
      </c>
      <c r="C49" s="14"/>
      <c r="D49" s="14"/>
      <c r="E49" s="16"/>
      <c r="F49" s="14"/>
      <c r="G49" s="31" t="str">
        <f t="shared" si="1"/>
        <v/>
      </c>
    </row>
    <row r="50" spans="2:7" ht="12" customHeight="1" x14ac:dyDescent="0.3">
      <c r="B50" s="13">
        <v>16</v>
      </c>
      <c r="C50" s="14"/>
      <c r="D50" s="14"/>
      <c r="E50" s="16"/>
      <c r="F50" s="14"/>
      <c r="G50" s="31" t="str">
        <f t="shared" si="1"/>
        <v/>
      </c>
    </row>
    <row r="51" spans="2:7" ht="12" customHeight="1" x14ac:dyDescent="0.3">
      <c r="B51" s="13">
        <v>17</v>
      </c>
      <c r="C51" s="14"/>
      <c r="D51" s="14"/>
      <c r="E51" s="16"/>
      <c r="F51" s="14"/>
      <c r="G51" s="31" t="str">
        <f t="shared" si="1"/>
        <v/>
      </c>
    </row>
    <row r="52" spans="2:7" ht="12" customHeight="1" x14ac:dyDescent="0.3">
      <c r="B52" s="13">
        <v>18</v>
      </c>
      <c r="C52" s="14"/>
      <c r="D52" s="14"/>
      <c r="E52" s="16"/>
      <c r="F52" s="14"/>
      <c r="G52" s="31" t="str">
        <f t="shared" si="1"/>
        <v/>
      </c>
    </row>
    <row r="53" spans="2:7" ht="12" customHeight="1" x14ac:dyDescent="0.3">
      <c r="B53" s="13">
        <v>19</v>
      </c>
      <c r="C53" s="14"/>
      <c r="D53" s="14"/>
      <c r="E53" s="16"/>
      <c r="F53" s="14"/>
      <c r="G53" s="31" t="str">
        <f t="shared" si="1"/>
        <v/>
      </c>
    </row>
    <row r="54" spans="2:7" ht="12" customHeight="1" x14ac:dyDescent="0.3">
      <c r="B54" s="13">
        <v>20</v>
      </c>
      <c r="C54" s="14"/>
      <c r="D54" s="14"/>
      <c r="E54" s="16"/>
      <c r="F54" s="14"/>
      <c r="G54" s="31" t="str">
        <f t="shared" si="1"/>
        <v/>
      </c>
    </row>
    <row r="55" spans="2:7" ht="13.5" customHeight="1" x14ac:dyDescent="0.3">
      <c r="B55" s="52"/>
      <c r="C55" s="19" t="s">
        <v>30</v>
      </c>
      <c r="D55" s="20">
        <f>IF(D35="","",AVERAGE(D35:D54))</f>
        <v>3.4285714285714284</v>
      </c>
      <c r="E55" s="22" t="s">
        <v>30</v>
      </c>
      <c r="F55" s="20">
        <f>IF(F35="","",AVERAGE(F35:F54))</f>
        <v>3.2857142857142856</v>
      </c>
      <c r="G55" s="32">
        <f>AVERAGE(D55,F55)</f>
        <v>3.3571428571428568</v>
      </c>
    </row>
    <row r="56" spans="2:7" ht="13.5" customHeight="1" x14ac:dyDescent="0.3">
      <c r="B56" s="52"/>
      <c r="C56" s="54" t="s">
        <v>37</v>
      </c>
      <c r="D56" s="63"/>
      <c r="E56" s="63"/>
      <c r="F56" s="65"/>
      <c r="G56" s="33">
        <f>IF(G55="","",G55)</f>
        <v>3.3571428571428568</v>
      </c>
    </row>
    <row r="57" spans="2:7" ht="6.75" customHeight="1" x14ac:dyDescent="0.3">
      <c r="B57" s="25"/>
      <c r="C57" s="26"/>
      <c r="D57" s="27"/>
      <c r="E57" s="27"/>
      <c r="F57" s="27"/>
      <c r="G57" s="34"/>
    </row>
    <row r="58" spans="2:7" ht="12" customHeight="1" x14ac:dyDescent="0.3">
      <c r="B58" s="57" t="s">
        <v>28</v>
      </c>
      <c r="C58" s="57" t="s">
        <v>22</v>
      </c>
      <c r="D58" s="57"/>
      <c r="E58" s="57"/>
      <c r="F58" s="57"/>
      <c r="G58" s="66"/>
    </row>
    <row r="59" spans="2:7" ht="12" customHeight="1" x14ac:dyDescent="0.3">
      <c r="B59" s="57"/>
      <c r="C59" s="58" t="s">
        <v>35</v>
      </c>
      <c r="D59" s="59"/>
      <c r="E59" s="61" t="s">
        <v>36</v>
      </c>
      <c r="F59" s="59"/>
      <c r="G59" s="30" t="s">
        <v>30</v>
      </c>
    </row>
    <row r="60" spans="2:7" ht="12" customHeight="1" x14ac:dyDescent="0.3">
      <c r="B60" s="57"/>
      <c r="C60" s="8" t="s">
        <v>31</v>
      </c>
      <c r="D60" s="9" t="s">
        <v>32</v>
      </c>
      <c r="E60" s="11" t="s">
        <v>31</v>
      </c>
      <c r="F60" s="9" t="s">
        <v>32</v>
      </c>
      <c r="G60" s="30" t="s">
        <v>32</v>
      </c>
    </row>
    <row r="61" spans="2:7" ht="12" customHeight="1" x14ac:dyDescent="0.3">
      <c r="B61" s="13">
        <v>1</v>
      </c>
      <c r="C61" s="14"/>
      <c r="D61" s="14"/>
      <c r="E61" s="16"/>
      <c r="F61" s="14"/>
      <c r="G61" s="31" t="str">
        <f t="shared" ref="G61:G80" si="2">IF(D61="","",AVERAGE(D61,F61))</f>
        <v/>
      </c>
    </row>
    <row r="62" spans="2:7" ht="12" customHeight="1" x14ac:dyDescent="0.3">
      <c r="B62" s="13">
        <v>2</v>
      </c>
      <c r="C62" s="14"/>
      <c r="D62" s="14"/>
      <c r="E62" s="16"/>
      <c r="F62" s="14"/>
      <c r="G62" s="31" t="str">
        <f t="shared" si="2"/>
        <v/>
      </c>
    </row>
    <row r="63" spans="2:7" ht="12" customHeight="1" x14ac:dyDescent="0.3">
      <c r="B63" s="13">
        <v>3</v>
      </c>
      <c r="C63" s="14"/>
      <c r="D63" s="14"/>
      <c r="E63" s="16"/>
      <c r="F63" s="14"/>
      <c r="G63" s="31" t="str">
        <f t="shared" si="2"/>
        <v/>
      </c>
    </row>
    <row r="64" spans="2:7" ht="12" customHeight="1" x14ac:dyDescent="0.3">
      <c r="B64" s="13">
        <v>4</v>
      </c>
      <c r="C64" s="14"/>
      <c r="D64" s="14"/>
      <c r="E64" s="16"/>
      <c r="F64" s="14"/>
      <c r="G64" s="31" t="str">
        <f t="shared" si="2"/>
        <v/>
      </c>
    </row>
    <row r="65" spans="2:7" ht="12" customHeight="1" x14ac:dyDescent="0.3">
      <c r="B65" s="13">
        <v>5</v>
      </c>
      <c r="C65" s="14"/>
      <c r="D65" s="14"/>
      <c r="E65" s="16"/>
      <c r="F65" s="14"/>
      <c r="G65" s="31" t="str">
        <f t="shared" si="2"/>
        <v/>
      </c>
    </row>
    <row r="66" spans="2:7" ht="12" customHeight="1" x14ac:dyDescent="0.3">
      <c r="B66" s="13">
        <v>6</v>
      </c>
      <c r="C66" s="14"/>
      <c r="D66" s="14"/>
      <c r="E66" s="16"/>
      <c r="F66" s="14"/>
      <c r="G66" s="31" t="str">
        <f t="shared" si="2"/>
        <v/>
      </c>
    </row>
    <row r="67" spans="2:7" ht="12" customHeight="1" x14ac:dyDescent="0.3">
      <c r="B67" s="13">
        <v>7</v>
      </c>
      <c r="C67" s="14"/>
      <c r="D67" s="14"/>
      <c r="E67" s="16"/>
      <c r="F67" s="14"/>
      <c r="G67" s="31" t="str">
        <f t="shared" si="2"/>
        <v/>
      </c>
    </row>
    <row r="68" spans="2:7" ht="12" customHeight="1" x14ac:dyDescent="0.3">
      <c r="B68" s="13">
        <v>8</v>
      </c>
      <c r="C68" s="14"/>
      <c r="D68" s="14"/>
      <c r="E68" s="16"/>
      <c r="F68" s="14"/>
      <c r="G68" s="31" t="str">
        <f t="shared" si="2"/>
        <v/>
      </c>
    </row>
    <row r="69" spans="2:7" ht="12" customHeight="1" x14ac:dyDescent="0.3">
      <c r="B69" s="13">
        <v>9</v>
      </c>
      <c r="C69" s="14"/>
      <c r="D69" s="14"/>
      <c r="E69" s="16"/>
      <c r="F69" s="14"/>
      <c r="G69" s="31" t="str">
        <f t="shared" si="2"/>
        <v/>
      </c>
    </row>
    <row r="70" spans="2:7" ht="12" customHeight="1" x14ac:dyDescent="0.3">
      <c r="B70" s="13">
        <v>10</v>
      </c>
      <c r="C70" s="14"/>
      <c r="D70" s="14"/>
      <c r="E70" s="16"/>
      <c r="F70" s="14"/>
      <c r="G70" s="31" t="str">
        <f t="shared" si="2"/>
        <v/>
      </c>
    </row>
    <row r="71" spans="2:7" ht="12" customHeight="1" x14ac:dyDescent="0.3">
      <c r="B71" s="13">
        <v>11</v>
      </c>
      <c r="C71" s="14"/>
      <c r="D71" s="14"/>
      <c r="E71" s="16"/>
      <c r="F71" s="14"/>
      <c r="G71" s="31" t="str">
        <f t="shared" si="2"/>
        <v/>
      </c>
    </row>
    <row r="72" spans="2:7" ht="12" customHeight="1" x14ac:dyDescent="0.3">
      <c r="B72" s="13">
        <v>12</v>
      </c>
      <c r="C72" s="14"/>
      <c r="D72" s="14"/>
      <c r="E72" s="16"/>
      <c r="F72" s="14"/>
      <c r="G72" s="31" t="str">
        <f t="shared" si="2"/>
        <v/>
      </c>
    </row>
    <row r="73" spans="2:7" ht="12" customHeight="1" x14ac:dyDescent="0.3">
      <c r="B73" s="13">
        <v>13</v>
      </c>
      <c r="C73" s="14"/>
      <c r="D73" s="14"/>
      <c r="E73" s="16"/>
      <c r="F73" s="14"/>
      <c r="G73" s="31" t="str">
        <f t="shared" si="2"/>
        <v/>
      </c>
    </row>
    <row r="74" spans="2:7" ht="12" customHeight="1" x14ac:dyDescent="0.3">
      <c r="B74" s="13">
        <v>14</v>
      </c>
      <c r="C74" s="14"/>
      <c r="D74" s="14"/>
      <c r="E74" s="16"/>
      <c r="F74" s="14"/>
      <c r="G74" s="31" t="str">
        <f t="shared" si="2"/>
        <v/>
      </c>
    </row>
    <row r="75" spans="2:7" ht="12" customHeight="1" x14ac:dyDescent="0.3">
      <c r="B75" s="13">
        <v>15</v>
      </c>
      <c r="C75" s="14"/>
      <c r="D75" s="14"/>
      <c r="E75" s="16"/>
      <c r="F75" s="14"/>
      <c r="G75" s="31" t="str">
        <f t="shared" si="2"/>
        <v/>
      </c>
    </row>
    <row r="76" spans="2:7" ht="12" customHeight="1" x14ac:dyDescent="0.3">
      <c r="B76" s="13">
        <v>16</v>
      </c>
      <c r="C76" s="14"/>
      <c r="D76" s="14"/>
      <c r="E76" s="16"/>
      <c r="F76" s="14"/>
      <c r="G76" s="31" t="str">
        <f t="shared" si="2"/>
        <v/>
      </c>
    </row>
    <row r="77" spans="2:7" ht="12" customHeight="1" x14ac:dyDescent="0.3">
      <c r="B77" s="13">
        <v>17</v>
      </c>
      <c r="C77" s="14"/>
      <c r="D77" s="14"/>
      <c r="E77" s="16"/>
      <c r="F77" s="14"/>
      <c r="G77" s="31" t="str">
        <f t="shared" si="2"/>
        <v/>
      </c>
    </row>
    <row r="78" spans="2:7" ht="12" customHeight="1" x14ac:dyDescent="0.3">
      <c r="B78" s="13">
        <v>18</v>
      </c>
      <c r="C78" s="14"/>
      <c r="D78" s="14"/>
      <c r="E78" s="16"/>
      <c r="F78" s="14"/>
      <c r="G78" s="31" t="str">
        <f t="shared" si="2"/>
        <v/>
      </c>
    </row>
    <row r="79" spans="2:7" ht="12" customHeight="1" x14ac:dyDescent="0.3">
      <c r="B79" s="13">
        <v>19</v>
      </c>
      <c r="C79" s="14"/>
      <c r="D79" s="14"/>
      <c r="E79" s="16"/>
      <c r="F79" s="14"/>
      <c r="G79" s="31" t="str">
        <f t="shared" si="2"/>
        <v/>
      </c>
    </row>
    <row r="80" spans="2:7" ht="12" customHeight="1" x14ac:dyDescent="0.3">
      <c r="B80" s="13">
        <v>20</v>
      </c>
      <c r="C80" s="14"/>
      <c r="D80" s="14"/>
      <c r="E80" s="16"/>
      <c r="F80" s="14"/>
      <c r="G80" s="31" t="str">
        <f t="shared" si="2"/>
        <v/>
      </c>
    </row>
    <row r="81" spans="2:7" ht="13.5" customHeight="1" x14ac:dyDescent="0.3">
      <c r="B81" s="52"/>
      <c r="C81" s="19" t="s">
        <v>30</v>
      </c>
      <c r="D81" s="20" t="str">
        <f>IF(D61="","",AVERAGE(D61:D80))</f>
        <v/>
      </c>
      <c r="E81" s="22" t="s">
        <v>30</v>
      </c>
      <c r="F81" s="20" t="str">
        <f>IF(F61="","",AVERAGE(F61:F80))</f>
        <v/>
      </c>
      <c r="G81" s="32" t="e">
        <f>AVERAGE(D81,F81)</f>
        <v>#DIV/0!</v>
      </c>
    </row>
    <row r="82" spans="2:7" ht="13.5" customHeight="1" x14ac:dyDescent="0.3">
      <c r="B82" s="52"/>
      <c r="C82" s="54" t="s">
        <v>38</v>
      </c>
      <c r="D82" s="63"/>
      <c r="E82" s="63"/>
      <c r="F82" s="65"/>
      <c r="G82" s="33" t="e">
        <f>IF(G81="","",G81)</f>
        <v>#DIV/0!</v>
      </c>
    </row>
    <row r="83" spans="2:7" ht="13.5" customHeight="1" thickBot="1" x14ac:dyDescent="0.35">
      <c r="C83" s="67" t="s">
        <v>39</v>
      </c>
      <c r="D83" s="68"/>
      <c r="E83" s="68"/>
      <c r="F83" s="69"/>
      <c r="G83" s="32" t="e">
        <f>IF(G30="","",AVERAGE(G30,G56,G82))</f>
        <v>#DIV/0!</v>
      </c>
    </row>
    <row r="84" spans="2:7" ht="15" customHeight="1" x14ac:dyDescent="0.3">
      <c r="B84" s="5" t="s">
        <v>40</v>
      </c>
      <c r="C84" s="5"/>
    </row>
    <row r="85" spans="2:7" ht="15" customHeight="1" x14ac:dyDescent="0.3">
      <c r="B85" s="5" t="s">
        <v>41</v>
      </c>
      <c r="C85" s="5"/>
    </row>
  </sheetData>
  <sheetProtection password="CC6F" sheet="1" objects="1" scenarios="1" selectLockedCells="1"/>
  <mergeCells count="19">
    <mergeCell ref="C83:F83"/>
    <mergeCell ref="B58:B60"/>
    <mergeCell ref="C58:G58"/>
    <mergeCell ref="C59:D59"/>
    <mergeCell ref="E59:F59"/>
    <mergeCell ref="B81:B82"/>
    <mergeCell ref="C82:F82"/>
    <mergeCell ref="B32:B34"/>
    <mergeCell ref="C32:G32"/>
    <mergeCell ref="C33:D33"/>
    <mergeCell ref="E33:F33"/>
    <mergeCell ref="B55:B56"/>
    <mergeCell ref="C56:F56"/>
    <mergeCell ref="B6:B8"/>
    <mergeCell ref="C6:G6"/>
    <mergeCell ref="C7:D7"/>
    <mergeCell ref="E7:F7"/>
    <mergeCell ref="B29:B30"/>
    <mergeCell ref="C30:F30"/>
  </mergeCells>
  <phoneticPr fontId="3" type="noConversion"/>
  <printOptions horizontalCentered="1"/>
  <pageMargins left="0.42" right="0.47244094488188981" top="0.5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4"/>
  <sheetViews>
    <sheetView showGridLines="0" zoomScaleNormal="100" workbookViewId="0">
      <selection activeCell="B2" sqref="B2"/>
    </sheetView>
  </sheetViews>
  <sheetFormatPr defaultColWidth="9" defaultRowHeight="16.5" x14ac:dyDescent="0.3"/>
  <cols>
    <col min="1" max="1" width="1.375" style="2" customWidth="1"/>
    <col min="2" max="2" width="5.5" style="2" customWidth="1"/>
    <col min="3" max="3" width="13.125" style="2" customWidth="1"/>
    <col min="4" max="5" width="11.5" style="2" customWidth="1"/>
    <col min="6" max="6" width="13.125" style="2" customWidth="1"/>
    <col min="7" max="10" width="11.5" style="2" customWidth="1"/>
    <col min="11" max="16384" width="9" style="2"/>
  </cols>
  <sheetData>
    <row r="1" spans="2:10" ht="27" customHeight="1" x14ac:dyDescent="0.3">
      <c r="B1" s="1" t="s">
        <v>75</v>
      </c>
    </row>
    <row r="2" spans="2:10" ht="6" customHeight="1" x14ac:dyDescent="0.3">
      <c r="B2" s="3"/>
    </row>
    <row r="3" spans="2:10" ht="16.5" customHeight="1" x14ac:dyDescent="0.3">
      <c r="B3" s="4"/>
      <c r="C3" s="5" t="s">
        <v>0</v>
      </c>
    </row>
    <row r="4" spans="2:10" s="7" customFormat="1" ht="4.5" customHeight="1" x14ac:dyDescent="0.3">
      <c r="B4" s="6"/>
    </row>
    <row r="5" spans="2:10" s="7" customFormat="1" ht="12" customHeight="1" x14ac:dyDescent="0.3">
      <c r="B5" s="57" t="s">
        <v>1</v>
      </c>
      <c r="C5" s="58" t="s">
        <v>2</v>
      </c>
      <c r="D5" s="59"/>
      <c r="E5" s="59"/>
      <c r="F5" s="59"/>
      <c r="G5" s="59"/>
      <c r="H5" s="59"/>
      <c r="I5" s="59"/>
      <c r="J5" s="60"/>
    </row>
    <row r="6" spans="2:10" s="7" customFormat="1" ht="12" customHeight="1" x14ac:dyDescent="0.3">
      <c r="B6" s="57"/>
      <c r="C6" s="58" t="s">
        <v>3</v>
      </c>
      <c r="D6" s="59"/>
      <c r="E6" s="59"/>
      <c r="F6" s="61" t="s">
        <v>4</v>
      </c>
      <c r="G6" s="59"/>
      <c r="H6" s="60"/>
      <c r="I6" s="62" t="s">
        <v>5</v>
      </c>
      <c r="J6" s="57"/>
    </row>
    <row r="7" spans="2:10" s="7" customFormat="1" ht="12" customHeight="1" x14ac:dyDescent="0.3">
      <c r="B7" s="57"/>
      <c r="C7" s="8" t="s">
        <v>6</v>
      </c>
      <c r="D7" s="9" t="s">
        <v>7</v>
      </c>
      <c r="E7" s="10" t="s">
        <v>8</v>
      </c>
      <c r="F7" s="11" t="s">
        <v>6</v>
      </c>
      <c r="G7" s="9" t="s">
        <v>7</v>
      </c>
      <c r="H7" s="9" t="s">
        <v>8</v>
      </c>
      <c r="I7" s="12" t="s">
        <v>7</v>
      </c>
      <c r="J7" s="9" t="s">
        <v>8</v>
      </c>
    </row>
    <row r="8" spans="2:10" s="7" customFormat="1" ht="12" customHeight="1" x14ac:dyDescent="0.3">
      <c r="B8" s="13">
        <v>1</v>
      </c>
      <c r="C8" s="14"/>
      <c r="D8" s="14">
        <v>281</v>
      </c>
      <c r="E8" s="15">
        <v>326</v>
      </c>
      <c r="F8" s="16"/>
      <c r="G8" s="14">
        <v>131</v>
      </c>
      <c r="H8" s="14">
        <v>311</v>
      </c>
      <c r="I8" s="17">
        <f t="shared" ref="I8:J23" si="0">IF(D8="","",AVERAGE(D8,G8))</f>
        <v>206</v>
      </c>
      <c r="J8" s="18">
        <f t="shared" si="0"/>
        <v>318.5</v>
      </c>
    </row>
    <row r="9" spans="2:10" s="7" customFormat="1" ht="12" customHeight="1" x14ac:dyDescent="0.3">
      <c r="B9" s="13">
        <v>2</v>
      </c>
      <c r="C9" s="14"/>
      <c r="D9" s="14">
        <v>311</v>
      </c>
      <c r="E9" s="15">
        <v>326</v>
      </c>
      <c r="F9" s="16"/>
      <c r="G9" s="14">
        <v>221</v>
      </c>
      <c r="H9" s="14">
        <v>311</v>
      </c>
      <c r="I9" s="17">
        <f t="shared" si="0"/>
        <v>266</v>
      </c>
      <c r="J9" s="18">
        <f t="shared" si="0"/>
        <v>318.5</v>
      </c>
    </row>
    <row r="10" spans="2:10" s="7" customFormat="1" ht="12" customHeight="1" x14ac:dyDescent="0.3">
      <c r="B10" s="13">
        <v>3</v>
      </c>
      <c r="C10" s="14"/>
      <c r="D10" s="14">
        <v>57</v>
      </c>
      <c r="E10" s="15">
        <v>326</v>
      </c>
      <c r="F10" s="16"/>
      <c r="G10" s="14">
        <v>203</v>
      </c>
      <c r="H10" s="14">
        <v>311</v>
      </c>
      <c r="I10" s="17">
        <f t="shared" si="0"/>
        <v>130</v>
      </c>
      <c r="J10" s="18">
        <f t="shared" si="0"/>
        <v>318.5</v>
      </c>
    </row>
    <row r="11" spans="2:10" s="7" customFormat="1" ht="12" customHeight="1" x14ac:dyDescent="0.3">
      <c r="B11" s="13">
        <v>4</v>
      </c>
      <c r="C11" s="14"/>
      <c r="D11" s="14">
        <v>216</v>
      </c>
      <c r="E11" s="15">
        <v>326</v>
      </c>
      <c r="F11" s="16"/>
      <c r="G11" s="14">
        <v>243</v>
      </c>
      <c r="H11" s="14">
        <v>311</v>
      </c>
      <c r="I11" s="17">
        <f t="shared" si="0"/>
        <v>229.5</v>
      </c>
      <c r="J11" s="18">
        <f t="shared" si="0"/>
        <v>318.5</v>
      </c>
    </row>
    <row r="12" spans="2:10" s="7" customFormat="1" ht="12" customHeight="1" x14ac:dyDescent="0.3">
      <c r="B12" s="13">
        <v>5</v>
      </c>
      <c r="C12" s="14"/>
      <c r="D12" s="14">
        <v>181</v>
      </c>
      <c r="E12" s="15">
        <v>326</v>
      </c>
      <c r="F12" s="16"/>
      <c r="G12" s="14">
        <v>163</v>
      </c>
      <c r="H12" s="14">
        <v>311</v>
      </c>
      <c r="I12" s="17">
        <f t="shared" si="0"/>
        <v>172</v>
      </c>
      <c r="J12" s="18">
        <f t="shared" si="0"/>
        <v>318.5</v>
      </c>
    </row>
    <row r="13" spans="2:10" s="7" customFormat="1" ht="12" customHeight="1" x14ac:dyDescent="0.3">
      <c r="B13" s="13">
        <v>6</v>
      </c>
      <c r="C13" s="14"/>
      <c r="D13" s="14">
        <v>192</v>
      </c>
      <c r="E13" s="15">
        <v>326</v>
      </c>
      <c r="F13" s="16"/>
      <c r="G13" s="14">
        <v>209</v>
      </c>
      <c r="H13" s="14">
        <v>311</v>
      </c>
      <c r="I13" s="17">
        <f t="shared" si="0"/>
        <v>200.5</v>
      </c>
      <c r="J13" s="18">
        <f t="shared" si="0"/>
        <v>318.5</v>
      </c>
    </row>
    <row r="14" spans="2:10" s="7" customFormat="1" ht="12" customHeight="1" x14ac:dyDescent="0.3">
      <c r="B14" s="13">
        <v>7</v>
      </c>
      <c r="C14" s="14"/>
      <c r="D14" s="14">
        <v>192</v>
      </c>
      <c r="E14" s="15">
        <v>326</v>
      </c>
      <c r="F14" s="16"/>
      <c r="G14" s="14">
        <v>245</v>
      </c>
      <c r="H14" s="14">
        <v>311</v>
      </c>
      <c r="I14" s="17">
        <f t="shared" si="0"/>
        <v>218.5</v>
      </c>
      <c r="J14" s="18">
        <f t="shared" si="0"/>
        <v>318.5</v>
      </c>
    </row>
    <row r="15" spans="2:10" s="7" customFormat="1" ht="12" customHeight="1" x14ac:dyDescent="0.3">
      <c r="B15" s="13">
        <v>8</v>
      </c>
      <c r="C15" s="14"/>
      <c r="D15" s="14">
        <v>300</v>
      </c>
      <c r="E15" s="15">
        <v>326</v>
      </c>
      <c r="F15" s="16"/>
      <c r="G15" s="14">
        <v>272</v>
      </c>
      <c r="H15" s="14">
        <v>311</v>
      </c>
      <c r="I15" s="17">
        <f t="shared" si="0"/>
        <v>286</v>
      </c>
      <c r="J15" s="18">
        <f t="shared" si="0"/>
        <v>318.5</v>
      </c>
    </row>
    <row r="16" spans="2:10" s="7" customFormat="1" ht="12" customHeight="1" x14ac:dyDescent="0.3">
      <c r="B16" s="13">
        <v>9</v>
      </c>
      <c r="C16" s="14"/>
      <c r="D16" s="14">
        <v>157</v>
      </c>
      <c r="E16" s="15">
        <v>326</v>
      </c>
      <c r="F16" s="16"/>
      <c r="G16" s="14">
        <v>56</v>
      </c>
      <c r="H16" s="14">
        <v>311</v>
      </c>
      <c r="I16" s="17">
        <f t="shared" si="0"/>
        <v>106.5</v>
      </c>
      <c r="J16" s="18">
        <f t="shared" si="0"/>
        <v>318.5</v>
      </c>
    </row>
    <row r="17" spans="2:10" s="7" customFormat="1" ht="12" customHeight="1" x14ac:dyDescent="0.3">
      <c r="B17" s="13">
        <v>10</v>
      </c>
      <c r="C17" s="14"/>
      <c r="D17" s="14">
        <v>130</v>
      </c>
      <c r="E17" s="15">
        <v>326</v>
      </c>
      <c r="F17" s="16"/>
      <c r="G17" s="14">
        <v>237</v>
      </c>
      <c r="H17" s="14">
        <v>311</v>
      </c>
      <c r="I17" s="17">
        <f t="shared" si="0"/>
        <v>183.5</v>
      </c>
      <c r="J17" s="18">
        <f t="shared" si="0"/>
        <v>318.5</v>
      </c>
    </row>
    <row r="18" spans="2:10" s="7" customFormat="1" ht="12" customHeight="1" x14ac:dyDescent="0.3">
      <c r="B18" s="13">
        <v>11</v>
      </c>
      <c r="C18" s="14"/>
      <c r="D18" s="14">
        <v>207</v>
      </c>
      <c r="E18" s="15">
        <v>326</v>
      </c>
      <c r="F18" s="16"/>
      <c r="G18" s="14">
        <v>121</v>
      </c>
      <c r="H18" s="14">
        <v>311</v>
      </c>
      <c r="I18" s="17">
        <f t="shared" si="0"/>
        <v>164</v>
      </c>
      <c r="J18" s="18">
        <f t="shared" si="0"/>
        <v>318.5</v>
      </c>
    </row>
    <row r="19" spans="2:10" s="7" customFormat="1" ht="12" customHeight="1" x14ac:dyDescent="0.3">
      <c r="B19" s="13">
        <v>12</v>
      </c>
      <c r="C19" s="14"/>
      <c r="D19" s="14">
        <v>288</v>
      </c>
      <c r="E19" s="15">
        <v>326</v>
      </c>
      <c r="F19" s="16"/>
      <c r="G19" s="14">
        <v>248</v>
      </c>
      <c r="H19" s="14">
        <v>311</v>
      </c>
      <c r="I19" s="17">
        <f t="shared" si="0"/>
        <v>268</v>
      </c>
      <c r="J19" s="18">
        <f t="shared" si="0"/>
        <v>318.5</v>
      </c>
    </row>
    <row r="20" spans="2:10" s="7" customFormat="1" ht="12" customHeight="1" x14ac:dyDescent="0.3">
      <c r="B20" s="13">
        <v>13</v>
      </c>
      <c r="C20" s="14"/>
      <c r="D20" s="14">
        <v>126</v>
      </c>
      <c r="E20" s="15">
        <v>326</v>
      </c>
      <c r="F20" s="16"/>
      <c r="G20" s="14">
        <v>186</v>
      </c>
      <c r="H20" s="14">
        <v>311</v>
      </c>
      <c r="I20" s="17">
        <f t="shared" si="0"/>
        <v>156</v>
      </c>
      <c r="J20" s="18">
        <f t="shared" si="0"/>
        <v>318.5</v>
      </c>
    </row>
    <row r="21" spans="2:10" s="7" customFormat="1" ht="12" customHeight="1" x14ac:dyDescent="0.3">
      <c r="B21" s="13">
        <v>14</v>
      </c>
      <c r="C21" s="14"/>
      <c r="D21" s="14"/>
      <c r="E21" s="15"/>
      <c r="F21" s="16"/>
      <c r="G21" s="14"/>
      <c r="H21" s="14"/>
      <c r="I21" s="17" t="str">
        <f t="shared" si="0"/>
        <v/>
      </c>
      <c r="J21" s="18" t="str">
        <f t="shared" si="0"/>
        <v/>
      </c>
    </row>
    <row r="22" spans="2:10" s="7" customFormat="1" ht="12" customHeight="1" x14ac:dyDescent="0.3">
      <c r="B22" s="13">
        <v>15</v>
      </c>
      <c r="C22" s="14"/>
      <c r="D22" s="14"/>
      <c r="E22" s="15"/>
      <c r="F22" s="16"/>
      <c r="G22" s="14"/>
      <c r="H22" s="14"/>
      <c r="I22" s="17" t="str">
        <f t="shared" si="0"/>
        <v/>
      </c>
      <c r="J22" s="18" t="str">
        <f t="shared" si="0"/>
        <v/>
      </c>
    </row>
    <row r="23" spans="2:10" s="7" customFormat="1" ht="12" customHeight="1" x14ac:dyDescent="0.3">
      <c r="B23" s="13">
        <v>16</v>
      </c>
      <c r="C23" s="14"/>
      <c r="D23" s="14"/>
      <c r="E23" s="15"/>
      <c r="F23" s="16"/>
      <c r="G23" s="14"/>
      <c r="H23" s="14"/>
      <c r="I23" s="17" t="str">
        <f t="shared" si="0"/>
        <v/>
      </c>
      <c r="J23" s="18" t="str">
        <f t="shared" si="0"/>
        <v/>
      </c>
    </row>
    <row r="24" spans="2:10" s="7" customFormat="1" ht="12" customHeight="1" x14ac:dyDescent="0.3">
      <c r="B24" s="13">
        <v>17</v>
      </c>
      <c r="C24" s="14"/>
      <c r="D24" s="14"/>
      <c r="E24" s="15"/>
      <c r="F24" s="16"/>
      <c r="G24" s="14"/>
      <c r="H24" s="14"/>
      <c r="I24" s="17" t="str">
        <f t="shared" ref="I24:J27" si="1">IF(D24="","",AVERAGE(D24,G24))</f>
        <v/>
      </c>
      <c r="J24" s="18" t="str">
        <f t="shared" si="1"/>
        <v/>
      </c>
    </row>
    <row r="25" spans="2:10" s="7" customFormat="1" ht="12" customHeight="1" x14ac:dyDescent="0.3">
      <c r="B25" s="13">
        <v>18</v>
      </c>
      <c r="C25" s="14"/>
      <c r="D25" s="14"/>
      <c r="E25" s="15"/>
      <c r="F25" s="16"/>
      <c r="G25" s="14"/>
      <c r="H25" s="14"/>
      <c r="I25" s="17" t="str">
        <f t="shared" si="1"/>
        <v/>
      </c>
      <c r="J25" s="18" t="str">
        <f t="shared" si="1"/>
        <v/>
      </c>
    </row>
    <row r="26" spans="2:10" s="7" customFormat="1" ht="12" customHeight="1" x14ac:dyDescent="0.3">
      <c r="B26" s="13">
        <v>19</v>
      </c>
      <c r="C26" s="14"/>
      <c r="D26" s="14"/>
      <c r="E26" s="15"/>
      <c r="F26" s="16"/>
      <c r="G26" s="14"/>
      <c r="H26" s="14"/>
      <c r="I26" s="17" t="str">
        <f t="shared" si="1"/>
        <v/>
      </c>
      <c r="J26" s="18" t="str">
        <f t="shared" si="1"/>
        <v/>
      </c>
    </row>
    <row r="27" spans="2:10" s="7" customFormat="1" ht="12" customHeight="1" x14ac:dyDescent="0.3">
      <c r="B27" s="13">
        <v>20</v>
      </c>
      <c r="C27" s="14"/>
      <c r="D27" s="14"/>
      <c r="E27" s="15"/>
      <c r="F27" s="16"/>
      <c r="G27" s="14"/>
      <c r="H27" s="14"/>
      <c r="I27" s="17" t="str">
        <f t="shared" si="1"/>
        <v/>
      </c>
      <c r="J27" s="18" t="str">
        <f t="shared" si="1"/>
        <v/>
      </c>
    </row>
    <row r="28" spans="2:10" ht="13.5" customHeight="1" x14ac:dyDescent="0.3">
      <c r="B28" s="52"/>
      <c r="C28" s="19" t="s">
        <v>9</v>
      </c>
      <c r="D28" s="20">
        <f>IF(D8="","",AVERAGE(D8:D27))</f>
        <v>202.92307692307693</v>
      </c>
      <c r="E28" s="21">
        <f>IF(E8="","",AVERAGE(E8:E27))</f>
        <v>326</v>
      </c>
      <c r="F28" s="22" t="s">
        <v>9</v>
      </c>
      <c r="G28" s="20">
        <f>IF(G8="","",AVERAGE(G8:G27))</f>
        <v>195</v>
      </c>
      <c r="H28" s="20">
        <f>IF(H8="","",AVERAGE(H8:H27))</f>
        <v>311</v>
      </c>
      <c r="I28" s="23">
        <f>AVERAGE(D28,G28)</f>
        <v>198.96153846153845</v>
      </c>
      <c r="J28" s="24">
        <f>AVERAGE(E28,H28)</f>
        <v>318.5</v>
      </c>
    </row>
    <row r="29" spans="2:10" ht="13.5" customHeight="1" x14ac:dyDescent="0.3">
      <c r="B29" s="52"/>
      <c r="C29" s="19" t="s">
        <v>10</v>
      </c>
      <c r="D29" s="54" t="s">
        <v>11</v>
      </c>
      <c r="E29" s="63"/>
      <c r="F29" s="63"/>
      <c r="G29" s="63"/>
      <c r="H29" s="63"/>
      <c r="I29" s="55">
        <f>IF(I28="","",I28/J28)</f>
        <v>0.62468300929839393</v>
      </c>
      <c r="J29" s="56"/>
    </row>
    <row r="30" spans="2:10" ht="6.75" customHeight="1" x14ac:dyDescent="0.3">
      <c r="B30" s="25"/>
      <c r="C30" s="26"/>
      <c r="D30" s="27"/>
      <c r="E30" s="27"/>
      <c r="F30" s="27"/>
      <c r="G30" s="27"/>
      <c r="H30" s="27"/>
      <c r="I30" s="28"/>
      <c r="J30" s="28"/>
    </row>
    <row r="31" spans="2:10" ht="12" customHeight="1" x14ac:dyDescent="0.3">
      <c r="B31" s="57" t="s">
        <v>12</v>
      </c>
      <c r="C31" s="57" t="s">
        <v>13</v>
      </c>
      <c r="D31" s="57"/>
      <c r="E31" s="57"/>
      <c r="F31" s="57"/>
      <c r="G31" s="57"/>
      <c r="H31" s="57"/>
      <c r="I31" s="57"/>
      <c r="J31" s="57"/>
    </row>
    <row r="32" spans="2:10" ht="12" customHeight="1" x14ac:dyDescent="0.3">
      <c r="B32" s="57"/>
      <c r="C32" s="58" t="s">
        <v>14</v>
      </c>
      <c r="D32" s="59"/>
      <c r="E32" s="59"/>
      <c r="F32" s="61" t="s">
        <v>15</v>
      </c>
      <c r="G32" s="59"/>
      <c r="H32" s="60"/>
      <c r="I32" s="62" t="s">
        <v>16</v>
      </c>
      <c r="J32" s="57"/>
    </row>
    <row r="33" spans="2:10" ht="12" customHeight="1" x14ac:dyDescent="0.3">
      <c r="B33" s="57"/>
      <c r="C33" s="8" t="s">
        <v>17</v>
      </c>
      <c r="D33" s="9" t="s">
        <v>18</v>
      </c>
      <c r="E33" s="10" t="s">
        <v>19</v>
      </c>
      <c r="F33" s="11" t="s">
        <v>17</v>
      </c>
      <c r="G33" s="9" t="s">
        <v>18</v>
      </c>
      <c r="H33" s="9" t="s">
        <v>19</v>
      </c>
      <c r="I33" s="12" t="s">
        <v>18</v>
      </c>
      <c r="J33" s="9" t="s">
        <v>19</v>
      </c>
    </row>
    <row r="34" spans="2:10" ht="12" customHeight="1" x14ac:dyDescent="0.3">
      <c r="B34" s="13">
        <v>1</v>
      </c>
      <c r="C34" s="14"/>
      <c r="D34" s="14">
        <v>245</v>
      </c>
      <c r="E34" s="15">
        <v>304</v>
      </c>
      <c r="F34" s="16"/>
      <c r="G34" s="14">
        <v>200</v>
      </c>
      <c r="H34" s="14">
        <v>296</v>
      </c>
      <c r="I34" s="17">
        <f t="shared" ref="I34:J49" si="2">IF(D34="","",AVERAGE(D34,G34))</f>
        <v>222.5</v>
      </c>
      <c r="J34" s="18">
        <f t="shared" si="2"/>
        <v>300</v>
      </c>
    </row>
    <row r="35" spans="2:10" ht="12" customHeight="1" x14ac:dyDescent="0.3">
      <c r="B35" s="13">
        <v>2</v>
      </c>
      <c r="C35" s="14"/>
      <c r="D35" s="14">
        <v>222</v>
      </c>
      <c r="E35" s="15">
        <v>304</v>
      </c>
      <c r="F35" s="16"/>
      <c r="G35" s="14">
        <v>216</v>
      </c>
      <c r="H35" s="14">
        <v>296</v>
      </c>
      <c r="I35" s="17">
        <f t="shared" si="2"/>
        <v>219</v>
      </c>
      <c r="J35" s="18">
        <f t="shared" si="2"/>
        <v>300</v>
      </c>
    </row>
    <row r="36" spans="2:10" ht="12" customHeight="1" x14ac:dyDescent="0.3">
      <c r="B36" s="13">
        <v>3</v>
      </c>
      <c r="C36" s="14"/>
      <c r="D36" s="14">
        <v>205</v>
      </c>
      <c r="E36" s="15">
        <v>304</v>
      </c>
      <c r="F36" s="16"/>
      <c r="G36" s="14">
        <v>228</v>
      </c>
      <c r="H36" s="14">
        <v>296</v>
      </c>
      <c r="I36" s="17">
        <f t="shared" si="2"/>
        <v>216.5</v>
      </c>
      <c r="J36" s="18">
        <f t="shared" si="2"/>
        <v>300</v>
      </c>
    </row>
    <row r="37" spans="2:10" ht="12" customHeight="1" x14ac:dyDescent="0.3">
      <c r="B37" s="13">
        <v>4</v>
      </c>
      <c r="C37" s="14"/>
      <c r="D37" s="14">
        <v>236</v>
      </c>
      <c r="E37" s="15">
        <v>304</v>
      </c>
      <c r="F37" s="16"/>
      <c r="G37" s="14">
        <v>259</v>
      </c>
      <c r="H37" s="14">
        <v>296</v>
      </c>
      <c r="I37" s="17">
        <f t="shared" si="2"/>
        <v>247.5</v>
      </c>
      <c r="J37" s="18">
        <f t="shared" si="2"/>
        <v>300</v>
      </c>
    </row>
    <row r="38" spans="2:10" ht="12" customHeight="1" x14ac:dyDescent="0.3">
      <c r="B38" s="13">
        <v>5</v>
      </c>
      <c r="C38" s="14"/>
      <c r="D38" s="14">
        <v>224</v>
      </c>
      <c r="E38" s="15">
        <v>304</v>
      </c>
      <c r="F38" s="16"/>
      <c r="G38" s="14">
        <v>264</v>
      </c>
      <c r="H38" s="14">
        <v>296</v>
      </c>
      <c r="I38" s="17">
        <f t="shared" si="2"/>
        <v>244</v>
      </c>
      <c r="J38" s="18">
        <f t="shared" si="2"/>
        <v>300</v>
      </c>
    </row>
    <row r="39" spans="2:10" ht="12" customHeight="1" x14ac:dyDescent="0.3">
      <c r="B39" s="13">
        <v>6</v>
      </c>
      <c r="C39" s="14"/>
      <c r="D39" s="14">
        <v>277</v>
      </c>
      <c r="E39" s="15">
        <v>304</v>
      </c>
      <c r="F39" s="16"/>
      <c r="G39" s="14">
        <v>240</v>
      </c>
      <c r="H39" s="14">
        <v>296</v>
      </c>
      <c r="I39" s="17">
        <f t="shared" si="2"/>
        <v>258.5</v>
      </c>
      <c r="J39" s="18">
        <f t="shared" si="2"/>
        <v>300</v>
      </c>
    </row>
    <row r="40" spans="2:10" ht="12" customHeight="1" x14ac:dyDescent="0.3">
      <c r="B40" s="13">
        <v>7</v>
      </c>
      <c r="C40" s="14"/>
      <c r="D40" s="14">
        <v>229</v>
      </c>
      <c r="E40" s="15">
        <v>304</v>
      </c>
      <c r="F40" s="16"/>
      <c r="G40" s="14">
        <v>190</v>
      </c>
      <c r="H40" s="14">
        <v>296</v>
      </c>
      <c r="I40" s="17">
        <f t="shared" si="2"/>
        <v>209.5</v>
      </c>
      <c r="J40" s="18">
        <f t="shared" si="2"/>
        <v>300</v>
      </c>
    </row>
    <row r="41" spans="2:10" ht="12" customHeight="1" x14ac:dyDescent="0.3">
      <c r="B41" s="13">
        <v>8</v>
      </c>
      <c r="C41" s="14"/>
      <c r="D41" s="14">
        <v>198</v>
      </c>
      <c r="E41" s="15">
        <v>304</v>
      </c>
      <c r="F41" s="16"/>
      <c r="G41" s="14">
        <v>204</v>
      </c>
      <c r="H41" s="14">
        <v>296</v>
      </c>
      <c r="I41" s="17">
        <f t="shared" si="2"/>
        <v>201</v>
      </c>
      <c r="J41" s="18">
        <f t="shared" si="2"/>
        <v>300</v>
      </c>
    </row>
    <row r="42" spans="2:10" ht="12" customHeight="1" x14ac:dyDescent="0.3">
      <c r="B42" s="13">
        <v>9</v>
      </c>
      <c r="C42" s="14"/>
      <c r="D42" s="14">
        <v>217</v>
      </c>
      <c r="E42" s="15">
        <v>304</v>
      </c>
      <c r="F42" s="16"/>
      <c r="G42" s="14">
        <v>229</v>
      </c>
      <c r="H42" s="14">
        <v>296</v>
      </c>
      <c r="I42" s="17">
        <f t="shared" si="2"/>
        <v>223</v>
      </c>
      <c r="J42" s="18">
        <f t="shared" si="2"/>
        <v>300</v>
      </c>
    </row>
    <row r="43" spans="2:10" ht="12" customHeight="1" x14ac:dyDescent="0.3">
      <c r="B43" s="13">
        <v>10</v>
      </c>
      <c r="C43" s="14"/>
      <c r="D43" s="14">
        <v>164</v>
      </c>
      <c r="E43" s="15">
        <v>304</v>
      </c>
      <c r="F43" s="16"/>
      <c r="G43" s="14">
        <v>125</v>
      </c>
      <c r="H43" s="14">
        <v>296</v>
      </c>
      <c r="I43" s="17">
        <f t="shared" si="2"/>
        <v>144.5</v>
      </c>
      <c r="J43" s="18">
        <f t="shared" si="2"/>
        <v>300</v>
      </c>
    </row>
    <row r="44" spans="2:10" ht="12" customHeight="1" x14ac:dyDescent="0.3">
      <c r="B44" s="13">
        <v>11</v>
      </c>
      <c r="C44" s="14"/>
      <c r="D44" s="14">
        <v>178</v>
      </c>
      <c r="E44" s="15">
        <v>304</v>
      </c>
      <c r="F44" s="16"/>
      <c r="G44" s="14">
        <v>187</v>
      </c>
      <c r="H44" s="14">
        <v>296</v>
      </c>
      <c r="I44" s="17">
        <f t="shared" si="2"/>
        <v>182.5</v>
      </c>
      <c r="J44" s="18">
        <f t="shared" si="2"/>
        <v>300</v>
      </c>
    </row>
    <row r="45" spans="2:10" ht="12" customHeight="1" x14ac:dyDescent="0.3">
      <c r="B45" s="13">
        <v>12</v>
      </c>
      <c r="C45" s="14"/>
      <c r="D45" s="14">
        <v>234</v>
      </c>
      <c r="E45" s="15">
        <v>304</v>
      </c>
      <c r="F45" s="16"/>
      <c r="G45" s="14">
        <v>279</v>
      </c>
      <c r="H45" s="14">
        <v>296</v>
      </c>
      <c r="I45" s="17">
        <f t="shared" si="2"/>
        <v>256.5</v>
      </c>
      <c r="J45" s="18">
        <f t="shared" si="2"/>
        <v>300</v>
      </c>
    </row>
    <row r="46" spans="2:10" ht="12" customHeight="1" x14ac:dyDescent="0.3">
      <c r="B46" s="13">
        <v>13</v>
      </c>
      <c r="C46" s="14"/>
      <c r="D46" s="14">
        <v>261</v>
      </c>
      <c r="E46" s="15">
        <v>304</v>
      </c>
      <c r="F46" s="16"/>
      <c r="G46" s="14">
        <v>204</v>
      </c>
      <c r="H46" s="14">
        <v>296</v>
      </c>
      <c r="I46" s="17">
        <f t="shared" si="2"/>
        <v>232.5</v>
      </c>
      <c r="J46" s="18">
        <f t="shared" si="2"/>
        <v>300</v>
      </c>
    </row>
    <row r="47" spans="2:10" ht="12" customHeight="1" x14ac:dyDescent="0.3">
      <c r="B47" s="13">
        <v>14</v>
      </c>
      <c r="C47" s="14"/>
      <c r="D47" s="14"/>
      <c r="E47" s="15"/>
      <c r="F47" s="16"/>
      <c r="G47" s="14"/>
      <c r="H47" s="14"/>
      <c r="I47" s="17" t="str">
        <f t="shared" si="2"/>
        <v/>
      </c>
      <c r="J47" s="18" t="str">
        <f t="shared" si="2"/>
        <v/>
      </c>
    </row>
    <row r="48" spans="2:10" ht="12" customHeight="1" x14ac:dyDescent="0.3">
      <c r="B48" s="13">
        <v>15</v>
      </c>
      <c r="C48" s="14"/>
      <c r="D48" s="14"/>
      <c r="E48" s="15"/>
      <c r="F48" s="16"/>
      <c r="G48" s="14"/>
      <c r="H48" s="14"/>
      <c r="I48" s="17" t="str">
        <f t="shared" si="2"/>
        <v/>
      </c>
      <c r="J48" s="18" t="str">
        <f t="shared" si="2"/>
        <v/>
      </c>
    </row>
    <row r="49" spans="2:10" ht="12" customHeight="1" x14ac:dyDescent="0.3">
      <c r="B49" s="13">
        <v>16</v>
      </c>
      <c r="C49" s="14"/>
      <c r="D49" s="14"/>
      <c r="E49" s="15"/>
      <c r="F49" s="16"/>
      <c r="G49" s="14"/>
      <c r="H49" s="14"/>
      <c r="I49" s="17" t="str">
        <f t="shared" si="2"/>
        <v/>
      </c>
      <c r="J49" s="18" t="str">
        <f t="shared" si="2"/>
        <v/>
      </c>
    </row>
    <row r="50" spans="2:10" ht="12" customHeight="1" x14ac:dyDescent="0.3">
      <c r="B50" s="13">
        <v>17</v>
      </c>
      <c r="C50" s="14"/>
      <c r="D50" s="14"/>
      <c r="E50" s="15"/>
      <c r="F50" s="16"/>
      <c r="G50" s="14"/>
      <c r="H50" s="14"/>
      <c r="I50" s="17" t="str">
        <f t="shared" ref="I50:J53" si="3">IF(D50="","",AVERAGE(D50,G50))</f>
        <v/>
      </c>
      <c r="J50" s="18" t="str">
        <f t="shared" si="3"/>
        <v/>
      </c>
    </row>
    <row r="51" spans="2:10" ht="12" customHeight="1" x14ac:dyDescent="0.3">
      <c r="B51" s="13">
        <v>18</v>
      </c>
      <c r="C51" s="14"/>
      <c r="D51" s="14"/>
      <c r="E51" s="15"/>
      <c r="F51" s="16"/>
      <c r="G51" s="14"/>
      <c r="H51" s="14"/>
      <c r="I51" s="17" t="str">
        <f t="shared" si="3"/>
        <v/>
      </c>
      <c r="J51" s="18" t="str">
        <f t="shared" si="3"/>
        <v/>
      </c>
    </row>
    <row r="52" spans="2:10" ht="12" customHeight="1" x14ac:dyDescent="0.3">
      <c r="B52" s="13">
        <v>19</v>
      </c>
      <c r="C52" s="14"/>
      <c r="D52" s="14"/>
      <c r="E52" s="15"/>
      <c r="F52" s="16"/>
      <c r="G52" s="14"/>
      <c r="H52" s="14"/>
      <c r="I52" s="17" t="str">
        <f t="shared" si="3"/>
        <v/>
      </c>
      <c r="J52" s="18" t="str">
        <f t="shared" si="3"/>
        <v/>
      </c>
    </row>
    <row r="53" spans="2:10" ht="12" customHeight="1" x14ac:dyDescent="0.3">
      <c r="B53" s="13">
        <v>20</v>
      </c>
      <c r="C53" s="14"/>
      <c r="D53" s="14"/>
      <c r="E53" s="15"/>
      <c r="F53" s="16"/>
      <c r="G53" s="14"/>
      <c r="H53" s="14"/>
      <c r="I53" s="17" t="str">
        <f t="shared" si="3"/>
        <v/>
      </c>
      <c r="J53" s="18" t="str">
        <f t="shared" si="3"/>
        <v/>
      </c>
    </row>
    <row r="54" spans="2:10" ht="13.5" customHeight="1" x14ac:dyDescent="0.3">
      <c r="B54" s="52"/>
      <c r="C54" s="19" t="s">
        <v>16</v>
      </c>
      <c r="D54" s="20">
        <f>IF(D34="","",AVERAGE(D34:D53))</f>
        <v>222.30769230769232</v>
      </c>
      <c r="E54" s="21">
        <f>IF(E34="","",AVERAGE(E34:E53))</f>
        <v>304</v>
      </c>
      <c r="F54" s="22" t="s">
        <v>16</v>
      </c>
      <c r="G54" s="20">
        <f>IF(G34="","",AVERAGE(G34:G53))</f>
        <v>217.30769230769232</v>
      </c>
      <c r="H54" s="20">
        <f>IF(H34="","",AVERAGE(H34:H53))</f>
        <v>296</v>
      </c>
      <c r="I54" s="23">
        <f>AVERAGE(D54,G54)</f>
        <v>219.80769230769232</v>
      </c>
      <c r="J54" s="24">
        <f>AVERAGE(E54,H54)</f>
        <v>300</v>
      </c>
    </row>
    <row r="55" spans="2:10" ht="13.5" customHeight="1" x14ac:dyDescent="0.3">
      <c r="B55" s="52"/>
      <c r="C55" s="19" t="s">
        <v>20</v>
      </c>
      <c r="D55" s="53" t="s">
        <v>21</v>
      </c>
      <c r="E55" s="53"/>
      <c r="F55" s="53"/>
      <c r="G55" s="53"/>
      <c r="H55" s="54"/>
      <c r="I55" s="55">
        <f>IF(I54="","",I54/J54)</f>
        <v>0.73269230769230775</v>
      </c>
      <c r="J55" s="56"/>
    </row>
    <row r="56" spans="2:10" ht="6.75" customHeight="1" x14ac:dyDescent="0.3">
      <c r="B56" s="25"/>
      <c r="C56" s="26"/>
      <c r="D56" s="27"/>
      <c r="E56" s="27"/>
      <c r="F56" s="27"/>
      <c r="G56" s="27"/>
      <c r="H56" s="27"/>
      <c r="I56" s="28"/>
      <c r="J56" s="28"/>
    </row>
    <row r="57" spans="2:10" ht="12" customHeight="1" x14ac:dyDescent="0.3">
      <c r="B57" s="57" t="s">
        <v>12</v>
      </c>
      <c r="C57" s="57" t="s">
        <v>22</v>
      </c>
      <c r="D57" s="57"/>
      <c r="E57" s="57"/>
      <c r="F57" s="57"/>
      <c r="G57" s="57"/>
      <c r="H57" s="57"/>
      <c r="I57" s="57"/>
      <c r="J57" s="57"/>
    </row>
    <row r="58" spans="2:10" ht="12" customHeight="1" x14ac:dyDescent="0.3">
      <c r="B58" s="57"/>
      <c r="C58" s="58" t="s">
        <v>14</v>
      </c>
      <c r="D58" s="59"/>
      <c r="E58" s="59"/>
      <c r="F58" s="61" t="s">
        <v>15</v>
      </c>
      <c r="G58" s="59"/>
      <c r="H58" s="60"/>
      <c r="I58" s="62" t="s">
        <v>16</v>
      </c>
      <c r="J58" s="57"/>
    </row>
    <row r="59" spans="2:10" ht="12" customHeight="1" x14ac:dyDescent="0.3">
      <c r="B59" s="57"/>
      <c r="C59" s="8" t="s">
        <v>17</v>
      </c>
      <c r="D59" s="9" t="s">
        <v>18</v>
      </c>
      <c r="E59" s="10" t="s">
        <v>19</v>
      </c>
      <c r="F59" s="11" t="s">
        <v>17</v>
      </c>
      <c r="G59" s="9" t="s">
        <v>18</v>
      </c>
      <c r="H59" s="9" t="s">
        <v>19</v>
      </c>
      <c r="I59" s="12" t="s">
        <v>18</v>
      </c>
      <c r="J59" s="9" t="s">
        <v>19</v>
      </c>
    </row>
    <row r="60" spans="2:10" ht="12" customHeight="1" x14ac:dyDescent="0.3">
      <c r="B60" s="13">
        <v>1</v>
      </c>
      <c r="C60" s="14"/>
      <c r="D60" s="14">
        <v>262</v>
      </c>
      <c r="E60" s="15">
        <v>293</v>
      </c>
      <c r="F60" s="16"/>
      <c r="G60" s="14">
        <v>223</v>
      </c>
      <c r="H60" s="14">
        <v>293</v>
      </c>
      <c r="I60" s="17">
        <f t="shared" ref="I60:J75" si="4">IF(D60="","",AVERAGE(D60,G60))</f>
        <v>242.5</v>
      </c>
      <c r="J60" s="18">
        <f t="shared" si="4"/>
        <v>293</v>
      </c>
    </row>
    <row r="61" spans="2:10" ht="12" customHeight="1" x14ac:dyDescent="0.3">
      <c r="B61" s="13">
        <v>2</v>
      </c>
      <c r="C61" s="14"/>
      <c r="D61" s="14">
        <v>114</v>
      </c>
      <c r="E61" s="15">
        <v>293</v>
      </c>
      <c r="F61" s="16"/>
      <c r="G61" s="14">
        <v>251</v>
      </c>
      <c r="H61" s="14">
        <v>293</v>
      </c>
      <c r="I61" s="17">
        <f t="shared" si="4"/>
        <v>182.5</v>
      </c>
      <c r="J61" s="18">
        <f t="shared" si="4"/>
        <v>293</v>
      </c>
    </row>
    <row r="62" spans="2:10" ht="12" customHeight="1" x14ac:dyDescent="0.3">
      <c r="B62" s="13">
        <v>3</v>
      </c>
      <c r="C62" s="14"/>
      <c r="D62" s="14">
        <v>279</v>
      </c>
      <c r="E62" s="15">
        <v>293</v>
      </c>
      <c r="F62" s="16"/>
      <c r="G62" s="14">
        <v>268</v>
      </c>
      <c r="H62" s="14">
        <v>293</v>
      </c>
      <c r="I62" s="17">
        <f t="shared" si="4"/>
        <v>273.5</v>
      </c>
      <c r="J62" s="18">
        <f t="shared" si="4"/>
        <v>293</v>
      </c>
    </row>
    <row r="63" spans="2:10" ht="12" customHeight="1" x14ac:dyDescent="0.3">
      <c r="B63" s="13">
        <v>4</v>
      </c>
      <c r="C63" s="14"/>
      <c r="D63" s="14">
        <v>213</v>
      </c>
      <c r="E63" s="15">
        <v>293</v>
      </c>
      <c r="F63" s="16"/>
      <c r="G63" s="14">
        <v>281</v>
      </c>
      <c r="H63" s="14">
        <v>293</v>
      </c>
      <c r="I63" s="17">
        <f t="shared" si="4"/>
        <v>247</v>
      </c>
      <c r="J63" s="18">
        <f t="shared" si="4"/>
        <v>293</v>
      </c>
    </row>
    <row r="64" spans="2:10" ht="12" customHeight="1" x14ac:dyDescent="0.3">
      <c r="B64" s="13">
        <v>5</v>
      </c>
      <c r="C64" s="14"/>
      <c r="D64" s="14">
        <v>261</v>
      </c>
      <c r="E64" s="15">
        <v>293</v>
      </c>
      <c r="F64" s="16"/>
      <c r="G64" s="14">
        <v>255</v>
      </c>
      <c r="H64" s="14">
        <v>293</v>
      </c>
      <c r="I64" s="17">
        <f t="shared" si="4"/>
        <v>258</v>
      </c>
      <c r="J64" s="18">
        <f t="shared" si="4"/>
        <v>293</v>
      </c>
    </row>
    <row r="65" spans="2:10" ht="12" customHeight="1" x14ac:dyDescent="0.3">
      <c r="B65" s="13">
        <v>6</v>
      </c>
      <c r="C65" s="14"/>
      <c r="D65" s="14">
        <v>114</v>
      </c>
      <c r="E65" s="15">
        <v>293</v>
      </c>
      <c r="F65" s="16"/>
      <c r="G65" s="14">
        <v>228</v>
      </c>
      <c r="H65" s="14">
        <v>293</v>
      </c>
      <c r="I65" s="17">
        <f t="shared" si="4"/>
        <v>171</v>
      </c>
      <c r="J65" s="18">
        <f t="shared" si="4"/>
        <v>293</v>
      </c>
    </row>
    <row r="66" spans="2:10" ht="12" customHeight="1" x14ac:dyDescent="0.3">
      <c r="B66" s="13">
        <v>7</v>
      </c>
      <c r="C66" s="14"/>
      <c r="D66" s="14">
        <v>268</v>
      </c>
      <c r="E66" s="15">
        <v>293</v>
      </c>
      <c r="F66" s="16"/>
      <c r="G66" s="14">
        <v>228</v>
      </c>
      <c r="H66" s="14">
        <v>293</v>
      </c>
      <c r="I66" s="17">
        <f t="shared" si="4"/>
        <v>248</v>
      </c>
      <c r="J66" s="18">
        <f t="shared" si="4"/>
        <v>293</v>
      </c>
    </row>
    <row r="67" spans="2:10" ht="12" customHeight="1" x14ac:dyDescent="0.3">
      <c r="B67" s="13">
        <v>8</v>
      </c>
      <c r="C67" s="14"/>
      <c r="D67" s="14">
        <v>270</v>
      </c>
      <c r="E67" s="15">
        <v>293</v>
      </c>
      <c r="F67" s="16"/>
      <c r="G67" s="14">
        <v>171</v>
      </c>
      <c r="H67" s="14">
        <v>293</v>
      </c>
      <c r="I67" s="17">
        <f t="shared" si="4"/>
        <v>220.5</v>
      </c>
      <c r="J67" s="18">
        <f t="shared" si="4"/>
        <v>293</v>
      </c>
    </row>
    <row r="68" spans="2:10" ht="12" customHeight="1" x14ac:dyDescent="0.3">
      <c r="B68" s="13">
        <v>9</v>
      </c>
      <c r="C68" s="14"/>
      <c r="D68" s="14">
        <v>143</v>
      </c>
      <c r="E68" s="15">
        <v>293</v>
      </c>
      <c r="F68" s="16"/>
      <c r="G68" s="14">
        <v>234</v>
      </c>
      <c r="H68" s="14">
        <v>293</v>
      </c>
      <c r="I68" s="17">
        <f t="shared" si="4"/>
        <v>188.5</v>
      </c>
      <c r="J68" s="18">
        <f t="shared" si="4"/>
        <v>293</v>
      </c>
    </row>
    <row r="69" spans="2:10" ht="12" customHeight="1" x14ac:dyDescent="0.3">
      <c r="B69" s="13">
        <v>10</v>
      </c>
      <c r="C69" s="14"/>
      <c r="D69" s="14">
        <v>269</v>
      </c>
      <c r="E69" s="15">
        <v>293</v>
      </c>
      <c r="F69" s="16"/>
      <c r="G69" s="14">
        <v>285</v>
      </c>
      <c r="H69" s="14">
        <v>293</v>
      </c>
      <c r="I69" s="17">
        <f t="shared" si="4"/>
        <v>277</v>
      </c>
      <c r="J69" s="18">
        <f t="shared" si="4"/>
        <v>293</v>
      </c>
    </row>
    <row r="70" spans="2:10" ht="12" customHeight="1" x14ac:dyDescent="0.3">
      <c r="B70" s="13">
        <v>11</v>
      </c>
      <c r="C70" s="14"/>
      <c r="D70" s="14">
        <v>238</v>
      </c>
      <c r="E70" s="15">
        <v>293</v>
      </c>
      <c r="F70" s="16"/>
      <c r="G70" s="14">
        <v>159</v>
      </c>
      <c r="H70" s="14">
        <v>293</v>
      </c>
      <c r="I70" s="17">
        <f t="shared" si="4"/>
        <v>198.5</v>
      </c>
      <c r="J70" s="18">
        <f t="shared" si="4"/>
        <v>293</v>
      </c>
    </row>
    <row r="71" spans="2:10" ht="12" customHeight="1" x14ac:dyDescent="0.3">
      <c r="B71" s="13">
        <v>12</v>
      </c>
      <c r="C71" s="14"/>
      <c r="D71" s="14"/>
      <c r="E71" s="15"/>
      <c r="F71" s="16"/>
      <c r="G71" s="14"/>
      <c r="H71" s="14"/>
      <c r="I71" s="17" t="str">
        <f t="shared" si="4"/>
        <v/>
      </c>
      <c r="J71" s="18" t="str">
        <f t="shared" si="4"/>
        <v/>
      </c>
    </row>
    <row r="72" spans="2:10" ht="12" customHeight="1" x14ac:dyDescent="0.3">
      <c r="B72" s="13">
        <v>13</v>
      </c>
      <c r="C72" s="14"/>
      <c r="D72" s="14"/>
      <c r="E72" s="15"/>
      <c r="F72" s="16"/>
      <c r="G72" s="14"/>
      <c r="H72" s="14"/>
      <c r="I72" s="17" t="str">
        <f t="shared" si="4"/>
        <v/>
      </c>
      <c r="J72" s="18" t="str">
        <f t="shared" si="4"/>
        <v/>
      </c>
    </row>
    <row r="73" spans="2:10" ht="12" customHeight="1" x14ac:dyDescent="0.3">
      <c r="B73" s="13">
        <v>14</v>
      </c>
      <c r="C73" s="14"/>
      <c r="D73" s="14"/>
      <c r="E73" s="15"/>
      <c r="F73" s="16"/>
      <c r="G73" s="14"/>
      <c r="H73" s="14"/>
      <c r="I73" s="17" t="str">
        <f t="shared" si="4"/>
        <v/>
      </c>
      <c r="J73" s="18" t="str">
        <f t="shared" si="4"/>
        <v/>
      </c>
    </row>
    <row r="74" spans="2:10" ht="12" customHeight="1" x14ac:dyDescent="0.3">
      <c r="B74" s="13">
        <v>15</v>
      </c>
      <c r="C74" s="14"/>
      <c r="D74" s="14"/>
      <c r="E74" s="15"/>
      <c r="F74" s="16"/>
      <c r="G74" s="14"/>
      <c r="H74" s="14"/>
      <c r="I74" s="17" t="str">
        <f t="shared" si="4"/>
        <v/>
      </c>
      <c r="J74" s="18" t="str">
        <f t="shared" si="4"/>
        <v/>
      </c>
    </row>
    <row r="75" spans="2:10" ht="12" customHeight="1" x14ac:dyDescent="0.3">
      <c r="B75" s="13">
        <v>16</v>
      </c>
      <c r="C75" s="14"/>
      <c r="D75" s="14"/>
      <c r="E75" s="15"/>
      <c r="F75" s="16"/>
      <c r="G75" s="14"/>
      <c r="H75" s="14"/>
      <c r="I75" s="17" t="str">
        <f t="shared" si="4"/>
        <v/>
      </c>
      <c r="J75" s="18" t="str">
        <f t="shared" si="4"/>
        <v/>
      </c>
    </row>
    <row r="76" spans="2:10" ht="12" customHeight="1" x14ac:dyDescent="0.3">
      <c r="B76" s="13">
        <v>17</v>
      </c>
      <c r="C76" s="14"/>
      <c r="D76" s="14"/>
      <c r="E76" s="15"/>
      <c r="F76" s="16"/>
      <c r="G76" s="14"/>
      <c r="H76" s="14"/>
      <c r="I76" s="17" t="str">
        <f t="shared" ref="I76:J79" si="5">IF(D76="","",AVERAGE(D76,G76))</f>
        <v/>
      </c>
      <c r="J76" s="18" t="str">
        <f t="shared" si="5"/>
        <v/>
      </c>
    </row>
    <row r="77" spans="2:10" ht="12" customHeight="1" x14ac:dyDescent="0.3">
      <c r="B77" s="13">
        <v>18</v>
      </c>
      <c r="C77" s="14"/>
      <c r="D77" s="14"/>
      <c r="E77" s="15"/>
      <c r="F77" s="16"/>
      <c r="G77" s="14"/>
      <c r="H77" s="14"/>
      <c r="I77" s="17" t="str">
        <f t="shared" si="5"/>
        <v/>
      </c>
      <c r="J77" s="18" t="str">
        <f t="shared" si="5"/>
        <v/>
      </c>
    </row>
    <row r="78" spans="2:10" ht="12" customHeight="1" x14ac:dyDescent="0.3">
      <c r="B78" s="13">
        <v>19</v>
      </c>
      <c r="C78" s="14"/>
      <c r="D78" s="14"/>
      <c r="E78" s="15"/>
      <c r="F78" s="16"/>
      <c r="G78" s="14"/>
      <c r="H78" s="14"/>
      <c r="I78" s="17" t="str">
        <f t="shared" si="5"/>
        <v/>
      </c>
      <c r="J78" s="18" t="str">
        <f t="shared" si="5"/>
        <v/>
      </c>
    </row>
    <row r="79" spans="2:10" ht="12" customHeight="1" x14ac:dyDescent="0.3">
      <c r="B79" s="13">
        <v>20</v>
      </c>
      <c r="C79" s="14"/>
      <c r="D79" s="14"/>
      <c r="E79" s="15"/>
      <c r="F79" s="16"/>
      <c r="G79" s="14"/>
      <c r="H79" s="14"/>
      <c r="I79" s="17" t="str">
        <f t="shared" si="5"/>
        <v/>
      </c>
      <c r="J79" s="18" t="str">
        <f t="shared" si="5"/>
        <v/>
      </c>
    </row>
    <row r="80" spans="2:10" ht="13.5" customHeight="1" x14ac:dyDescent="0.3">
      <c r="B80" s="52"/>
      <c r="C80" s="19" t="s">
        <v>16</v>
      </c>
      <c r="D80" s="20">
        <f>IF(D60="","",AVERAGE(D60:D79))</f>
        <v>221</v>
      </c>
      <c r="E80" s="21">
        <f>IF(E60="","",AVERAGE(E60:E79))</f>
        <v>293</v>
      </c>
      <c r="F80" s="22" t="s">
        <v>16</v>
      </c>
      <c r="G80" s="20">
        <f>IF(G60="","",AVERAGE(G60:G79))</f>
        <v>234.81818181818181</v>
      </c>
      <c r="H80" s="20">
        <f>IF(H60="","",AVERAGE(H60:H79))</f>
        <v>293</v>
      </c>
      <c r="I80" s="23">
        <f>AVERAGE(D80,G80)</f>
        <v>227.90909090909091</v>
      </c>
      <c r="J80" s="24">
        <f>AVERAGE(E80,H80)</f>
        <v>293</v>
      </c>
    </row>
    <row r="81" spans="2:10" ht="13.5" customHeight="1" x14ac:dyDescent="0.3">
      <c r="B81" s="52"/>
      <c r="C81" s="19" t="s">
        <v>20</v>
      </c>
      <c r="D81" s="53" t="s">
        <v>23</v>
      </c>
      <c r="E81" s="53"/>
      <c r="F81" s="53"/>
      <c r="G81" s="53"/>
      <c r="H81" s="54"/>
      <c r="I81" s="55">
        <f>IF(I80="","",I80/J80)</f>
        <v>0.77784672665218735</v>
      </c>
      <c r="J81" s="56"/>
    </row>
    <row r="82" spans="2:10" ht="13.5" customHeight="1" x14ac:dyDescent="0.3">
      <c r="C82" s="29"/>
      <c r="D82" s="53" t="s">
        <v>24</v>
      </c>
      <c r="E82" s="53"/>
      <c r="F82" s="53"/>
      <c r="G82" s="53"/>
      <c r="H82" s="54"/>
      <c r="I82" s="55">
        <f>IF(I29="","",AVERAGE(I29,I55,I81))</f>
        <v>0.71174068121429634</v>
      </c>
      <c r="J82" s="56"/>
    </row>
    <row r="83" spans="2:10" ht="15" customHeight="1" x14ac:dyDescent="0.3">
      <c r="B83" s="5" t="s">
        <v>25</v>
      </c>
      <c r="C83" s="5"/>
    </row>
    <row r="84" spans="2:10" ht="15" customHeight="1" x14ac:dyDescent="0.3">
      <c r="B84" s="5" t="s">
        <v>26</v>
      </c>
      <c r="C84" s="5"/>
    </row>
  </sheetData>
  <sheetProtection password="CC6F" sheet="1" objects="1" scenarios="1" selectLockedCells="1"/>
  <mergeCells count="26">
    <mergeCell ref="D82:H82"/>
    <mergeCell ref="I82:J82"/>
    <mergeCell ref="B57:B59"/>
    <mergeCell ref="C57:J57"/>
    <mergeCell ref="C58:E58"/>
    <mergeCell ref="F58:H58"/>
    <mergeCell ref="I58:J58"/>
    <mergeCell ref="B80:B81"/>
    <mergeCell ref="D81:H81"/>
    <mergeCell ref="I81:J81"/>
    <mergeCell ref="B54:B55"/>
    <mergeCell ref="D55:H55"/>
    <mergeCell ref="I55:J55"/>
    <mergeCell ref="B5:B7"/>
    <mergeCell ref="C5:J5"/>
    <mergeCell ref="C6:E6"/>
    <mergeCell ref="F6:H6"/>
    <mergeCell ref="I6:J6"/>
    <mergeCell ref="B28:B29"/>
    <mergeCell ref="D29:H29"/>
    <mergeCell ref="I29:J29"/>
    <mergeCell ref="B31:B33"/>
    <mergeCell ref="C31:J31"/>
    <mergeCell ref="C32:E32"/>
    <mergeCell ref="F32:H32"/>
    <mergeCell ref="I32:J32"/>
  </mergeCells>
  <phoneticPr fontId="3" type="noConversion"/>
  <printOptions horizontalCentered="1"/>
  <pageMargins left="0.42" right="0.47244094488188981" top="0.5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28"/>
  <sheetViews>
    <sheetView topLeftCell="A16" workbookViewId="0">
      <selection activeCell="C20" sqref="C20"/>
    </sheetView>
  </sheetViews>
  <sheetFormatPr defaultColWidth="20.25" defaultRowHeight="12.75" x14ac:dyDescent="0.3"/>
  <cols>
    <col min="1" max="1" width="5.375" style="35" customWidth="1"/>
    <col min="2" max="17" width="8" style="35" customWidth="1"/>
    <col min="18" max="256" width="20.25" style="35"/>
    <col min="257" max="257" width="5.375" style="35" customWidth="1"/>
    <col min="258" max="273" width="8" style="35" customWidth="1"/>
    <col min="274" max="512" width="20.25" style="35"/>
    <col min="513" max="513" width="5.375" style="35" customWidth="1"/>
    <col min="514" max="529" width="8" style="35" customWidth="1"/>
    <col min="530" max="768" width="20.25" style="35"/>
    <col min="769" max="769" width="5.375" style="35" customWidth="1"/>
    <col min="770" max="785" width="8" style="35" customWidth="1"/>
    <col min="786" max="1024" width="20.25" style="35"/>
    <col min="1025" max="1025" width="5.375" style="35" customWidth="1"/>
    <col min="1026" max="1041" width="8" style="35" customWidth="1"/>
    <col min="1042" max="1280" width="20.25" style="35"/>
    <col min="1281" max="1281" width="5.375" style="35" customWidth="1"/>
    <col min="1282" max="1297" width="8" style="35" customWidth="1"/>
    <col min="1298" max="1536" width="20.25" style="35"/>
    <col min="1537" max="1537" width="5.375" style="35" customWidth="1"/>
    <col min="1538" max="1553" width="8" style="35" customWidth="1"/>
    <col min="1554" max="1792" width="20.25" style="35"/>
    <col min="1793" max="1793" width="5.375" style="35" customWidth="1"/>
    <col min="1794" max="1809" width="8" style="35" customWidth="1"/>
    <col min="1810" max="2048" width="20.25" style="35"/>
    <col min="2049" max="2049" width="5.375" style="35" customWidth="1"/>
    <col min="2050" max="2065" width="8" style="35" customWidth="1"/>
    <col min="2066" max="2304" width="20.25" style="35"/>
    <col min="2305" max="2305" width="5.375" style="35" customWidth="1"/>
    <col min="2306" max="2321" width="8" style="35" customWidth="1"/>
    <col min="2322" max="2560" width="20.25" style="35"/>
    <col min="2561" max="2561" width="5.375" style="35" customWidth="1"/>
    <col min="2562" max="2577" width="8" style="35" customWidth="1"/>
    <col min="2578" max="2816" width="20.25" style="35"/>
    <col min="2817" max="2817" width="5.375" style="35" customWidth="1"/>
    <col min="2818" max="2833" width="8" style="35" customWidth="1"/>
    <col min="2834" max="3072" width="20.25" style="35"/>
    <col min="3073" max="3073" width="5.375" style="35" customWidth="1"/>
    <col min="3074" max="3089" width="8" style="35" customWidth="1"/>
    <col min="3090" max="3328" width="20.25" style="35"/>
    <col min="3329" max="3329" width="5.375" style="35" customWidth="1"/>
    <col min="3330" max="3345" width="8" style="35" customWidth="1"/>
    <col min="3346" max="3584" width="20.25" style="35"/>
    <col min="3585" max="3585" width="5.375" style="35" customWidth="1"/>
    <col min="3586" max="3601" width="8" style="35" customWidth="1"/>
    <col min="3602" max="3840" width="20.25" style="35"/>
    <col min="3841" max="3841" width="5.375" style="35" customWidth="1"/>
    <col min="3842" max="3857" width="8" style="35" customWidth="1"/>
    <col min="3858" max="4096" width="20.25" style="35"/>
    <col min="4097" max="4097" width="5.375" style="35" customWidth="1"/>
    <col min="4098" max="4113" width="8" style="35" customWidth="1"/>
    <col min="4114" max="4352" width="20.25" style="35"/>
    <col min="4353" max="4353" width="5.375" style="35" customWidth="1"/>
    <col min="4354" max="4369" width="8" style="35" customWidth="1"/>
    <col min="4370" max="4608" width="20.25" style="35"/>
    <col min="4609" max="4609" width="5.375" style="35" customWidth="1"/>
    <col min="4610" max="4625" width="8" style="35" customWidth="1"/>
    <col min="4626" max="4864" width="20.25" style="35"/>
    <col min="4865" max="4865" width="5.375" style="35" customWidth="1"/>
    <col min="4866" max="4881" width="8" style="35" customWidth="1"/>
    <col min="4882" max="5120" width="20.25" style="35"/>
    <col min="5121" max="5121" width="5.375" style="35" customWidth="1"/>
    <col min="5122" max="5137" width="8" style="35" customWidth="1"/>
    <col min="5138" max="5376" width="20.25" style="35"/>
    <col min="5377" max="5377" width="5.375" style="35" customWidth="1"/>
    <col min="5378" max="5393" width="8" style="35" customWidth="1"/>
    <col min="5394" max="5632" width="20.25" style="35"/>
    <col min="5633" max="5633" width="5.375" style="35" customWidth="1"/>
    <col min="5634" max="5649" width="8" style="35" customWidth="1"/>
    <col min="5650" max="5888" width="20.25" style="35"/>
    <col min="5889" max="5889" width="5.375" style="35" customWidth="1"/>
    <col min="5890" max="5905" width="8" style="35" customWidth="1"/>
    <col min="5906" max="6144" width="20.25" style="35"/>
    <col min="6145" max="6145" width="5.375" style="35" customWidth="1"/>
    <col min="6146" max="6161" width="8" style="35" customWidth="1"/>
    <col min="6162" max="6400" width="20.25" style="35"/>
    <col min="6401" max="6401" width="5.375" style="35" customWidth="1"/>
    <col min="6402" max="6417" width="8" style="35" customWidth="1"/>
    <col min="6418" max="6656" width="20.25" style="35"/>
    <col min="6657" max="6657" width="5.375" style="35" customWidth="1"/>
    <col min="6658" max="6673" width="8" style="35" customWidth="1"/>
    <col min="6674" max="6912" width="20.25" style="35"/>
    <col min="6913" max="6913" width="5.375" style="35" customWidth="1"/>
    <col min="6914" max="6929" width="8" style="35" customWidth="1"/>
    <col min="6930" max="7168" width="20.25" style="35"/>
    <col min="7169" max="7169" width="5.375" style="35" customWidth="1"/>
    <col min="7170" max="7185" width="8" style="35" customWidth="1"/>
    <col min="7186" max="7424" width="20.25" style="35"/>
    <col min="7425" max="7425" width="5.375" style="35" customWidth="1"/>
    <col min="7426" max="7441" width="8" style="35" customWidth="1"/>
    <col min="7442" max="7680" width="20.25" style="35"/>
    <col min="7681" max="7681" width="5.375" style="35" customWidth="1"/>
    <col min="7682" max="7697" width="8" style="35" customWidth="1"/>
    <col min="7698" max="7936" width="20.25" style="35"/>
    <col min="7937" max="7937" width="5.375" style="35" customWidth="1"/>
    <col min="7938" max="7953" width="8" style="35" customWidth="1"/>
    <col min="7954" max="8192" width="20.25" style="35"/>
    <col min="8193" max="8193" width="5.375" style="35" customWidth="1"/>
    <col min="8194" max="8209" width="8" style="35" customWidth="1"/>
    <col min="8210" max="8448" width="20.25" style="35"/>
    <col min="8449" max="8449" width="5.375" style="35" customWidth="1"/>
    <col min="8450" max="8465" width="8" style="35" customWidth="1"/>
    <col min="8466" max="8704" width="20.25" style="35"/>
    <col min="8705" max="8705" width="5.375" style="35" customWidth="1"/>
    <col min="8706" max="8721" width="8" style="35" customWidth="1"/>
    <col min="8722" max="8960" width="20.25" style="35"/>
    <col min="8961" max="8961" width="5.375" style="35" customWidth="1"/>
    <col min="8962" max="8977" width="8" style="35" customWidth="1"/>
    <col min="8978" max="9216" width="20.25" style="35"/>
    <col min="9217" max="9217" width="5.375" style="35" customWidth="1"/>
    <col min="9218" max="9233" width="8" style="35" customWidth="1"/>
    <col min="9234" max="9472" width="20.25" style="35"/>
    <col min="9473" max="9473" width="5.375" style="35" customWidth="1"/>
    <col min="9474" max="9489" width="8" style="35" customWidth="1"/>
    <col min="9490" max="9728" width="20.25" style="35"/>
    <col min="9729" max="9729" width="5.375" style="35" customWidth="1"/>
    <col min="9730" max="9745" width="8" style="35" customWidth="1"/>
    <col min="9746" max="9984" width="20.25" style="35"/>
    <col min="9985" max="9985" width="5.375" style="35" customWidth="1"/>
    <col min="9986" max="10001" width="8" style="35" customWidth="1"/>
    <col min="10002" max="10240" width="20.25" style="35"/>
    <col min="10241" max="10241" width="5.375" style="35" customWidth="1"/>
    <col min="10242" max="10257" width="8" style="35" customWidth="1"/>
    <col min="10258" max="10496" width="20.25" style="35"/>
    <col min="10497" max="10497" width="5.375" style="35" customWidth="1"/>
    <col min="10498" max="10513" width="8" style="35" customWidth="1"/>
    <col min="10514" max="10752" width="20.25" style="35"/>
    <col min="10753" max="10753" width="5.375" style="35" customWidth="1"/>
    <col min="10754" max="10769" width="8" style="35" customWidth="1"/>
    <col min="10770" max="11008" width="20.25" style="35"/>
    <col min="11009" max="11009" width="5.375" style="35" customWidth="1"/>
    <col min="11010" max="11025" width="8" style="35" customWidth="1"/>
    <col min="11026" max="11264" width="20.25" style="35"/>
    <col min="11265" max="11265" width="5.375" style="35" customWidth="1"/>
    <col min="11266" max="11281" width="8" style="35" customWidth="1"/>
    <col min="11282" max="11520" width="20.25" style="35"/>
    <col min="11521" max="11521" width="5.375" style="35" customWidth="1"/>
    <col min="11522" max="11537" width="8" style="35" customWidth="1"/>
    <col min="11538" max="11776" width="20.25" style="35"/>
    <col min="11777" max="11777" width="5.375" style="35" customWidth="1"/>
    <col min="11778" max="11793" width="8" style="35" customWidth="1"/>
    <col min="11794" max="12032" width="20.25" style="35"/>
    <col min="12033" max="12033" width="5.375" style="35" customWidth="1"/>
    <col min="12034" max="12049" width="8" style="35" customWidth="1"/>
    <col min="12050" max="12288" width="20.25" style="35"/>
    <col min="12289" max="12289" width="5.375" style="35" customWidth="1"/>
    <col min="12290" max="12305" width="8" style="35" customWidth="1"/>
    <col min="12306" max="12544" width="20.25" style="35"/>
    <col min="12545" max="12545" width="5.375" style="35" customWidth="1"/>
    <col min="12546" max="12561" width="8" style="35" customWidth="1"/>
    <col min="12562" max="12800" width="20.25" style="35"/>
    <col min="12801" max="12801" width="5.375" style="35" customWidth="1"/>
    <col min="12802" max="12817" width="8" style="35" customWidth="1"/>
    <col min="12818" max="13056" width="20.25" style="35"/>
    <col min="13057" max="13057" width="5.375" style="35" customWidth="1"/>
    <col min="13058" max="13073" width="8" style="35" customWidth="1"/>
    <col min="13074" max="13312" width="20.25" style="35"/>
    <col min="13313" max="13313" width="5.375" style="35" customWidth="1"/>
    <col min="13314" max="13329" width="8" style="35" customWidth="1"/>
    <col min="13330" max="13568" width="20.25" style="35"/>
    <col min="13569" max="13569" width="5.375" style="35" customWidth="1"/>
    <col min="13570" max="13585" width="8" style="35" customWidth="1"/>
    <col min="13586" max="13824" width="20.25" style="35"/>
    <col min="13825" max="13825" width="5.375" style="35" customWidth="1"/>
    <col min="13826" max="13841" width="8" style="35" customWidth="1"/>
    <col min="13842" max="14080" width="20.25" style="35"/>
    <col min="14081" max="14081" width="5.375" style="35" customWidth="1"/>
    <col min="14082" max="14097" width="8" style="35" customWidth="1"/>
    <col min="14098" max="14336" width="20.25" style="35"/>
    <col min="14337" max="14337" width="5.375" style="35" customWidth="1"/>
    <col min="14338" max="14353" width="8" style="35" customWidth="1"/>
    <col min="14354" max="14592" width="20.25" style="35"/>
    <col min="14593" max="14593" width="5.375" style="35" customWidth="1"/>
    <col min="14594" max="14609" width="8" style="35" customWidth="1"/>
    <col min="14610" max="14848" width="20.25" style="35"/>
    <col min="14849" max="14849" width="5.375" style="35" customWidth="1"/>
    <col min="14850" max="14865" width="8" style="35" customWidth="1"/>
    <col min="14866" max="15104" width="20.25" style="35"/>
    <col min="15105" max="15105" width="5.375" style="35" customWidth="1"/>
    <col min="15106" max="15121" width="8" style="35" customWidth="1"/>
    <col min="15122" max="15360" width="20.25" style="35"/>
    <col min="15361" max="15361" width="5.375" style="35" customWidth="1"/>
    <col min="15362" max="15377" width="8" style="35" customWidth="1"/>
    <col min="15378" max="15616" width="20.25" style="35"/>
    <col min="15617" max="15617" width="5.375" style="35" customWidth="1"/>
    <col min="15618" max="15633" width="8" style="35" customWidth="1"/>
    <col min="15634" max="15872" width="20.25" style="35"/>
    <col min="15873" max="15873" width="5.375" style="35" customWidth="1"/>
    <col min="15874" max="15889" width="8" style="35" customWidth="1"/>
    <col min="15890" max="16128" width="20.25" style="35"/>
    <col min="16129" max="16129" width="5.375" style="35" customWidth="1"/>
    <col min="16130" max="16145" width="8" style="35" customWidth="1"/>
    <col min="16146" max="16384" width="20.25" style="35"/>
  </cols>
  <sheetData>
    <row r="1" spans="2:6" hidden="1" x14ac:dyDescent="0.3"/>
    <row r="2" spans="2:6" s="37" customFormat="1" hidden="1" x14ac:dyDescent="0.3">
      <c r="B2" s="36" t="s">
        <v>42</v>
      </c>
    </row>
    <row r="3" spans="2:6" ht="8.25" hidden="1" customHeight="1" x14ac:dyDescent="0.3"/>
    <row r="4" spans="2:6" ht="22.5" hidden="1" customHeight="1" x14ac:dyDescent="0.3">
      <c r="B4" s="38" t="s">
        <v>43</v>
      </c>
      <c r="C4" s="39" t="s">
        <v>44</v>
      </c>
      <c r="D4" s="38" t="s">
        <v>45</v>
      </c>
      <c r="E4" s="38" t="s">
        <v>46</v>
      </c>
      <c r="F4" s="38" t="s">
        <v>47</v>
      </c>
    </row>
    <row r="5" spans="2:6" ht="22.5" hidden="1" customHeight="1" x14ac:dyDescent="0.3">
      <c r="B5" s="40">
        <v>1</v>
      </c>
      <c r="C5" s="40" t="s">
        <v>48</v>
      </c>
      <c r="D5" s="41">
        <v>4</v>
      </c>
      <c r="E5" s="42">
        <f>D5</f>
        <v>4</v>
      </c>
      <c r="F5" s="43">
        <f>E5/2</f>
        <v>2</v>
      </c>
    </row>
    <row r="6" spans="2:6" ht="22.5" hidden="1" customHeight="1" x14ac:dyDescent="0.3">
      <c r="B6" s="40">
        <v>2</v>
      </c>
      <c r="C6" s="40" t="s">
        <v>49</v>
      </c>
      <c r="D6" s="41">
        <v>7</v>
      </c>
      <c r="E6" s="42">
        <f t="shared" ref="E6:E13" si="0">E5+D6</f>
        <v>11</v>
      </c>
      <c r="F6" s="43">
        <f t="shared" ref="F6:F13" si="1">E5+D6/2</f>
        <v>7.5</v>
      </c>
    </row>
    <row r="7" spans="2:6" ht="22.5" hidden="1" customHeight="1" x14ac:dyDescent="0.3">
      <c r="B7" s="40">
        <v>3</v>
      </c>
      <c r="C7" s="40" t="s">
        <v>50</v>
      </c>
      <c r="D7" s="41">
        <v>12</v>
      </c>
      <c r="E7" s="42">
        <f t="shared" si="0"/>
        <v>23</v>
      </c>
      <c r="F7" s="43">
        <f t="shared" si="1"/>
        <v>17</v>
      </c>
    </row>
    <row r="8" spans="2:6" ht="22.5" hidden="1" customHeight="1" x14ac:dyDescent="0.3">
      <c r="B8" s="40">
        <v>4</v>
      </c>
      <c r="C8" s="40" t="s">
        <v>51</v>
      </c>
      <c r="D8" s="41">
        <v>17</v>
      </c>
      <c r="E8" s="42">
        <f t="shared" si="0"/>
        <v>40</v>
      </c>
      <c r="F8" s="43">
        <f t="shared" si="1"/>
        <v>31.5</v>
      </c>
    </row>
    <row r="9" spans="2:6" ht="22.5" hidden="1" customHeight="1" x14ac:dyDescent="0.3">
      <c r="B9" s="40">
        <v>5</v>
      </c>
      <c r="C9" s="40" t="s">
        <v>52</v>
      </c>
      <c r="D9" s="41">
        <v>20</v>
      </c>
      <c r="E9" s="42">
        <f t="shared" si="0"/>
        <v>60</v>
      </c>
      <c r="F9" s="43">
        <f t="shared" si="1"/>
        <v>50</v>
      </c>
    </row>
    <row r="10" spans="2:6" ht="22.5" hidden="1" customHeight="1" x14ac:dyDescent="0.3">
      <c r="B10" s="40">
        <v>6</v>
      </c>
      <c r="C10" s="40" t="s">
        <v>53</v>
      </c>
      <c r="D10" s="41">
        <v>17</v>
      </c>
      <c r="E10" s="42">
        <f t="shared" si="0"/>
        <v>77</v>
      </c>
      <c r="F10" s="43">
        <f t="shared" si="1"/>
        <v>68.5</v>
      </c>
    </row>
    <row r="11" spans="2:6" ht="22.5" hidden="1" customHeight="1" x14ac:dyDescent="0.3">
      <c r="B11" s="40">
        <v>7</v>
      </c>
      <c r="C11" s="40" t="s">
        <v>54</v>
      </c>
      <c r="D11" s="41">
        <v>12</v>
      </c>
      <c r="E11" s="42">
        <f t="shared" si="0"/>
        <v>89</v>
      </c>
      <c r="F11" s="43">
        <f t="shared" si="1"/>
        <v>83</v>
      </c>
    </row>
    <row r="12" spans="2:6" ht="22.5" hidden="1" customHeight="1" x14ac:dyDescent="0.3">
      <c r="B12" s="40">
        <v>8</v>
      </c>
      <c r="C12" s="40" t="s">
        <v>55</v>
      </c>
      <c r="D12" s="41">
        <v>7</v>
      </c>
      <c r="E12" s="42">
        <f t="shared" si="0"/>
        <v>96</v>
      </c>
      <c r="F12" s="43">
        <f t="shared" si="1"/>
        <v>92.5</v>
      </c>
    </row>
    <row r="13" spans="2:6" ht="22.5" hidden="1" customHeight="1" x14ac:dyDescent="0.3">
      <c r="B13" s="40">
        <v>9</v>
      </c>
      <c r="C13" s="40" t="s">
        <v>56</v>
      </c>
      <c r="D13" s="41">
        <v>4</v>
      </c>
      <c r="E13" s="42">
        <f t="shared" si="0"/>
        <v>100</v>
      </c>
      <c r="F13" s="43">
        <f t="shared" si="1"/>
        <v>98</v>
      </c>
    </row>
    <row r="14" spans="2:6" ht="22.5" hidden="1" customHeight="1" x14ac:dyDescent="0.3">
      <c r="B14" s="44" t="s">
        <v>57</v>
      </c>
      <c r="C14" s="45"/>
      <c r="D14" s="42">
        <f>SUM(D5:D13)</f>
        <v>100</v>
      </c>
      <c r="E14" s="42"/>
      <c r="F14" s="45"/>
    </row>
    <row r="15" spans="2:6" hidden="1" x14ac:dyDescent="0.3"/>
    <row r="17" spans="2:17" x14ac:dyDescent="0.3">
      <c r="B17" s="46" t="s">
        <v>58</v>
      </c>
      <c r="C17" s="47" t="s">
        <v>59</v>
      </c>
      <c r="D17" s="46" t="s">
        <v>58</v>
      </c>
      <c r="E17" s="47" t="s">
        <v>59</v>
      </c>
      <c r="F17" s="46" t="s">
        <v>58</v>
      </c>
      <c r="G17" s="47" t="s">
        <v>59</v>
      </c>
      <c r="H17" s="46" t="s">
        <v>58</v>
      </c>
      <c r="I17" s="47" t="s">
        <v>59</v>
      </c>
      <c r="J17" s="46" t="s">
        <v>58</v>
      </c>
      <c r="K17" s="47" t="s">
        <v>59</v>
      </c>
      <c r="L17" s="46" t="s">
        <v>58</v>
      </c>
      <c r="M17" s="47" t="s">
        <v>59</v>
      </c>
      <c r="N17" s="46" t="s">
        <v>58</v>
      </c>
      <c r="O17" s="47" t="s">
        <v>59</v>
      </c>
      <c r="P17" s="46" t="s">
        <v>58</v>
      </c>
      <c r="Q17" s="47" t="s">
        <v>59</v>
      </c>
    </row>
    <row r="18" spans="2:17" x14ac:dyDescent="0.3">
      <c r="B18" s="48">
        <v>1</v>
      </c>
      <c r="C18" s="49">
        <v>2</v>
      </c>
      <c r="D18" s="48">
        <f t="shared" ref="D18:D27" si="2">B18+1</f>
        <v>2</v>
      </c>
      <c r="E18" s="45">
        <v>7.5</v>
      </c>
      <c r="F18" s="48">
        <f t="shared" ref="F18:F27" si="3">D18+1</f>
        <v>3</v>
      </c>
      <c r="G18" s="45">
        <v>17</v>
      </c>
      <c r="H18" s="48">
        <f t="shared" ref="H18:H27" si="4">F18+1</f>
        <v>4</v>
      </c>
      <c r="I18" s="45">
        <v>31.5</v>
      </c>
      <c r="J18" s="48">
        <f t="shared" ref="J18:J27" si="5">H18+1</f>
        <v>5</v>
      </c>
      <c r="K18" s="45">
        <v>50</v>
      </c>
      <c r="L18" s="48">
        <f t="shared" ref="L18:L27" si="6">J18+1</f>
        <v>6</v>
      </c>
      <c r="M18" s="45">
        <v>68.5</v>
      </c>
      <c r="N18" s="48">
        <f t="shared" ref="N18:N27" si="7">L18+1</f>
        <v>7</v>
      </c>
      <c r="O18" s="45">
        <v>83</v>
      </c>
      <c r="P18" s="48">
        <f t="shared" ref="P18:P27" si="8">N18+1</f>
        <v>8</v>
      </c>
      <c r="Q18" s="45">
        <v>92.5</v>
      </c>
    </row>
    <row r="19" spans="2:17" x14ac:dyDescent="0.3">
      <c r="B19" s="50">
        <v>1.1000000000000001</v>
      </c>
      <c r="C19" s="49">
        <f>C18+(($E$18-$C$18)/10)</f>
        <v>2.5499999999999998</v>
      </c>
      <c r="D19" s="48">
        <f t="shared" si="2"/>
        <v>2.1</v>
      </c>
      <c r="E19" s="49">
        <f>E18+(($G$18-$E$18)/10)</f>
        <v>8.4499999999999993</v>
      </c>
      <c r="F19" s="48">
        <f t="shared" si="3"/>
        <v>3.1</v>
      </c>
      <c r="G19" s="49">
        <f>G18+(($I$18-$G$18)/10)</f>
        <v>18.45</v>
      </c>
      <c r="H19" s="48">
        <f t="shared" si="4"/>
        <v>4.0999999999999996</v>
      </c>
      <c r="I19" s="49">
        <f>I18+(($K$18-$I$18)/10)</f>
        <v>33.35</v>
      </c>
      <c r="J19" s="48">
        <f t="shared" si="5"/>
        <v>5.0999999999999996</v>
      </c>
      <c r="K19" s="49">
        <f>K18+(($M$18-$K$18)/10)</f>
        <v>51.85</v>
      </c>
      <c r="L19" s="48">
        <f t="shared" si="6"/>
        <v>6.1</v>
      </c>
      <c r="M19" s="49">
        <f>M18+(($O$18-$M$18)/10)</f>
        <v>69.95</v>
      </c>
      <c r="N19" s="48">
        <f t="shared" si="7"/>
        <v>7.1</v>
      </c>
      <c r="O19" s="49">
        <f>O18+(($Q$18-$O$18)/10)</f>
        <v>83.95</v>
      </c>
      <c r="P19" s="48">
        <f t="shared" si="8"/>
        <v>8.1</v>
      </c>
      <c r="Q19" s="49">
        <f>Q18+(($Q$28-$Q$18)/10)</f>
        <v>93.05</v>
      </c>
    </row>
    <row r="20" spans="2:17" x14ac:dyDescent="0.3">
      <c r="B20" s="50">
        <v>1.2</v>
      </c>
      <c r="C20" s="49">
        <f t="shared" ref="C20:C27" si="9">C19+(($E$18-$C$18)/10)</f>
        <v>3.0999999999999996</v>
      </c>
      <c r="D20" s="48">
        <f t="shared" si="2"/>
        <v>2.2000000000000002</v>
      </c>
      <c r="E20" s="49">
        <f t="shared" ref="E20:E27" si="10">E19+(($G$18-$E$18)/10)</f>
        <v>9.3999999999999986</v>
      </c>
      <c r="F20" s="48">
        <f t="shared" si="3"/>
        <v>3.2</v>
      </c>
      <c r="G20" s="49">
        <f t="shared" ref="G20:G27" si="11">G19+(($I$18-$G$18)/10)</f>
        <v>19.899999999999999</v>
      </c>
      <c r="H20" s="48">
        <f t="shared" si="4"/>
        <v>4.2</v>
      </c>
      <c r="I20" s="49">
        <f t="shared" ref="I20:I27" si="12">I19+(($K$18-$I$18)/10)</f>
        <v>35.200000000000003</v>
      </c>
      <c r="J20" s="48">
        <f t="shared" si="5"/>
        <v>5.2</v>
      </c>
      <c r="K20" s="49">
        <f t="shared" ref="K20:K27" si="13">K19+(($M$18-$K$18)/10)</f>
        <v>53.7</v>
      </c>
      <c r="L20" s="48">
        <f t="shared" si="6"/>
        <v>6.2</v>
      </c>
      <c r="M20" s="49">
        <f t="shared" ref="M20:M27" si="14">M19+(($O$18-$M$18)/10)</f>
        <v>71.400000000000006</v>
      </c>
      <c r="N20" s="48">
        <f t="shared" si="7"/>
        <v>7.2</v>
      </c>
      <c r="O20" s="49">
        <f t="shared" ref="O20:O27" si="15">O19+(($Q$18-$O$18)/10)</f>
        <v>84.9</v>
      </c>
      <c r="P20" s="48">
        <f t="shared" si="8"/>
        <v>8.1999999999999993</v>
      </c>
      <c r="Q20" s="49">
        <f t="shared" ref="Q20:Q27" si="16">Q19+(($Q$28-$Q$18)/10)</f>
        <v>93.6</v>
      </c>
    </row>
    <row r="21" spans="2:17" x14ac:dyDescent="0.3">
      <c r="B21" s="50">
        <v>1.3</v>
      </c>
      <c r="C21" s="49">
        <f t="shared" si="9"/>
        <v>3.6499999999999995</v>
      </c>
      <c r="D21" s="48">
        <f t="shared" si="2"/>
        <v>2.2999999999999998</v>
      </c>
      <c r="E21" s="49">
        <f t="shared" si="10"/>
        <v>10.349999999999998</v>
      </c>
      <c r="F21" s="48">
        <f t="shared" si="3"/>
        <v>3.3</v>
      </c>
      <c r="G21" s="49">
        <f t="shared" si="11"/>
        <v>21.349999999999998</v>
      </c>
      <c r="H21" s="48">
        <f t="shared" si="4"/>
        <v>4.3</v>
      </c>
      <c r="I21" s="49">
        <f t="shared" si="12"/>
        <v>37.050000000000004</v>
      </c>
      <c r="J21" s="48">
        <f t="shared" si="5"/>
        <v>5.3</v>
      </c>
      <c r="K21" s="49">
        <f t="shared" si="13"/>
        <v>55.550000000000004</v>
      </c>
      <c r="L21" s="48">
        <f t="shared" si="6"/>
        <v>6.3</v>
      </c>
      <c r="M21" s="49">
        <f t="shared" si="14"/>
        <v>72.850000000000009</v>
      </c>
      <c r="N21" s="48">
        <f t="shared" si="7"/>
        <v>7.3</v>
      </c>
      <c r="O21" s="49">
        <f t="shared" si="15"/>
        <v>85.850000000000009</v>
      </c>
      <c r="P21" s="48">
        <f t="shared" si="8"/>
        <v>8.3000000000000007</v>
      </c>
      <c r="Q21" s="49">
        <f t="shared" si="16"/>
        <v>94.149999999999991</v>
      </c>
    </row>
    <row r="22" spans="2:17" x14ac:dyDescent="0.3">
      <c r="B22" s="50">
        <v>1.4</v>
      </c>
      <c r="C22" s="49">
        <f t="shared" si="9"/>
        <v>4.1999999999999993</v>
      </c>
      <c r="D22" s="48">
        <f t="shared" si="2"/>
        <v>2.4</v>
      </c>
      <c r="E22" s="49">
        <f t="shared" si="10"/>
        <v>11.299999999999997</v>
      </c>
      <c r="F22" s="48">
        <f t="shared" si="3"/>
        <v>3.4</v>
      </c>
      <c r="G22" s="49">
        <f t="shared" si="11"/>
        <v>22.799999999999997</v>
      </c>
      <c r="H22" s="48">
        <f t="shared" si="4"/>
        <v>4.4000000000000004</v>
      </c>
      <c r="I22" s="49">
        <f t="shared" si="12"/>
        <v>38.900000000000006</v>
      </c>
      <c r="J22" s="48">
        <f t="shared" si="5"/>
        <v>5.4</v>
      </c>
      <c r="K22" s="49">
        <f t="shared" si="13"/>
        <v>57.400000000000006</v>
      </c>
      <c r="L22" s="48">
        <f t="shared" si="6"/>
        <v>6.4</v>
      </c>
      <c r="M22" s="49">
        <f t="shared" si="14"/>
        <v>74.300000000000011</v>
      </c>
      <c r="N22" s="48">
        <f t="shared" si="7"/>
        <v>7.4</v>
      </c>
      <c r="O22" s="49">
        <f t="shared" si="15"/>
        <v>86.800000000000011</v>
      </c>
      <c r="P22" s="48">
        <f t="shared" si="8"/>
        <v>8.4</v>
      </c>
      <c r="Q22" s="49">
        <f t="shared" si="16"/>
        <v>94.699999999999989</v>
      </c>
    </row>
    <row r="23" spans="2:17" x14ac:dyDescent="0.3">
      <c r="B23" s="50">
        <v>1.5</v>
      </c>
      <c r="C23" s="49">
        <f t="shared" si="9"/>
        <v>4.7499999999999991</v>
      </c>
      <c r="D23" s="48">
        <f t="shared" si="2"/>
        <v>2.5</v>
      </c>
      <c r="E23" s="49">
        <f t="shared" si="10"/>
        <v>12.249999999999996</v>
      </c>
      <c r="F23" s="48">
        <f t="shared" si="3"/>
        <v>3.5</v>
      </c>
      <c r="G23" s="49">
        <f t="shared" si="11"/>
        <v>24.249999999999996</v>
      </c>
      <c r="H23" s="48">
        <f t="shared" si="4"/>
        <v>4.5</v>
      </c>
      <c r="I23" s="49">
        <f t="shared" si="12"/>
        <v>40.750000000000007</v>
      </c>
      <c r="J23" s="48">
        <f t="shared" si="5"/>
        <v>5.5</v>
      </c>
      <c r="K23" s="49">
        <f t="shared" si="13"/>
        <v>59.250000000000007</v>
      </c>
      <c r="L23" s="48">
        <f t="shared" si="6"/>
        <v>6.5</v>
      </c>
      <c r="M23" s="49">
        <f t="shared" si="14"/>
        <v>75.750000000000014</v>
      </c>
      <c r="N23" s="48">
        <f t="shared" si="7"/>
        <v>7.5</v>
      </c>
      <c r="O23" s="49">
        <f t="shared" si="15"/>
        <v>87.750000000000014</v>
      </c>
      <c r="P23" s="48">
        <f t="shared" si="8"/>
        <v>8.5</v>
      </c>
      <c r="Q23" s="49">
        <f t="shared" si="16"/>
        <v>95.249999999999986</v>
      </c>
    </row>
    <row r="24" spans="2:17" x14ac:dyDescent="0.3">
      <c r="B24" s="50">
        <v>1.6</v>
      </c>
      <c r="C24" s="49">
        <f t="shared" si="9"/>
        <v>5.2999999999999989</v>
      </c>
      <c r="D24" s="48">
        <f t="shared" si="2"/>
        <v>2.6</v>
      </c>
      <c r="E24" s="49">
        <f t="shared" si="10"/>
        <v>13.199999999999996</v>
      </c>
      <c r="F24" s="48">
        <f t="shared" si="3"/>
        <v>3.6</v>
      </c>
      <c r="G24" s="49">
        <f t="shared" si="11"/>
        <v>25.699999999999996</v>
      </c>
      <c r="H24" s="48">
        <f t="shared" si="4"/>
        <v>4.5999999999999996</v>
      </c>
      <c r="I24" s="49">
        <f t="shared" si="12"/>
        <v>42.600000000000009</v>
      </c>
      <c r="J24" s="48">
        <f t="shared" si="5"/>
        <v>5.6</v>
      </c>
      <c r="K24" s="49">
        <f t="shared" si="13"/>
        <v>61.100000000000009</v>
      </c>
      <c r="L24" s="48">
        <f t="shared" si="6"/>
        <v>6.6</v>
      </c>
      <c r="M24" s="49">
        <f t="shared" si="14"/>
        <v>77.200000000000017</v>
      </c>
      <c r="N24" s="48">
        <f t="shared" si="7"/>
        <v>7.6</v>
      </c>
      <c r="O24" s="49">
        <f t="shared" si="15"/>
        <v>88.700000000000017</v>
      </c>
      <c r="P24" s="48">
        <f t="shared" si="8"/>
        <v>8.6</v>
      </c>
      <c r="Q24" s="49">
        <f t="shared" si="16"/>
        <v>95.799999999999983</v>
      </c>
    </row>
    <row r="25" spans="2:17" x14ac:dyDescent="0.3">
      <c r="B25" s="50">
        <v>1.7</v>
      </c>
      <c r="C25" s="49">
        <f t="shared" si="9"/>
        <v>5.8499999999999988</v>
      </c>
      <c r="D25" s="48">
        <f t="shared" si="2"/>
        <v>2.7</v>
      </c>
      <c r="E25" s="49">
        <f t="shared" si="10"/>
        <v>14.149999999999995</v>
      </c>
      <c r="F25" s="48">
        <f t="shared" si="3"/>
        <v>3.7</v>
      </c>
      <c r="G25" s="49">
        <f t="shared" si="11"/>
        <v>27.149999999999995</v>
      </c>
      <c r="H25" s="48">
        <f t="shared" si="4"/>
        <v>4.7</v>
      </c>
      <c r="I25" s="49">
        <f t="shared" si="12"/>
        <v>44.45000000000001</v>
      </c>
      <c r="J25" s="48">
        <f t="shared" si="5"/>
        <v>5.7</v>
      </c>
      <c r="K25" s="49">
        <f t="shared" si="13"/>
        <v>62.95000000000001</v>
      </c>
      <c r="L25" s="48">
        <f t="shared" si="6"/>
        <v>6.7</v>
      </c>
      <c r="M25" s="49">
        <f t="shared" si="14"/>
        <v>78.65000000000002</v>
      </c>
      <c r="N25" s="48">
        <f t="shared" si="7"/>
        <v>7.7</v>
      </c>
      <c r="O25" s="49">
        <f t="shared" si="15"/>
        <v>89.65000000000002</v>
      </c>
      <c r="P25" s="48">
        <f t="shared" si="8"/>
        <v>8.6999999999999993</v>
      </c>
      <c r="Q25" s="49">
        <f t="shared" si="16"/>
        <v>96.34999999999998</v>
      </c>
    </row>
    <row r="26" spans="2:17" x14ac:dyDescent="0.3">
      <c r="B26" s="50">
        <v>1.8</v>
      </c>
      <c r="C26" s="49">
        <f t="shared" si="9"/>
        <v>6.3999999999999986</v>
      </c>
      <c r="D26" s="48">
        <f t="shared" si="2"/>
        <v>2.8</v>
      </c>
      <c r="E26" s="49">
        <f t="shared" si="10"/>
        <v>15.099999999999994</v>
      </c>
      <c r="F26" s="48">
        <f t="shared" si="3"/>
        <v>3.8</v>
      </c>
      <c r="G26" s="49">
        <f t="shared" si="11"/>
        <v>28.599999999999994</v>
      </c>
      <c r="H26" s="48">
        <f t="shared" si="4"/>
        <v>4.8</v>
      </c>
      <c r="I26" s="49">
        <f t="shared" si="12"/>
        <v>46.300000000000011</v>
      </c>
      <c r="J26" s="48">
        <f t="shared" si="5"/>
        <v>5.8</v>
      </c>
      <c r="K26" s="49">
        <f t="shared" si="13"/>
        <v>64.800000000000011</v>
      </c>
      <c r="L26" s="48">
        <f t="shared" si="6"/>
        <v>6.8</v>
      </c>
      <c r="M26" s="49">
        <f t="shared" si="14"/>
        <v>80.100000000000023</v>
      </c>
      <c r="N26" s="48">
        <f t="shared" si="7"/>
        <v>7.8</v>
      </c>
      <c r="O26" s="49">
        <f t="shared" si="15"/>
        <v>90.600000000000023</v>
      </c>
      <c r="P26" s="48">
        <f t="shared" si="8"/>
        <v>8.8000000000000007</v>
      </c>
      <c r="Q26" s="49">
        <f t="shared" si="16"/>
        <v>96.899999999999977</v>
      </c>
    </row>
    <row r="27" spans="2:17" x14ac:dyDescent="0.3">
      <c r="B27" s="50">
        <v>1.9</v>
      </c>
      <c r="C27" s="49">
        <f t="shared" si="9"/>
        <v>6.9499999999999984</v>
      </c>
      <c r="D27" s="48">
        <f t="shared" si="2"/>
        <v>2.9</v>
      </c>
      <c r="E27" s="49">
        <f t="shared" si="10"/>
        <v>16.049999999999994</v>
      </c>
      <c r="F27" s="48">
        <f t="shared" si="3"/>
        <v>3.9</v>
      </c>
      <c r="G27" s="49">
        <f t="shared" si="11"/>
        <v>30.049999999999994</v>
      </c>
      <c r="H27" s="48">
        <f t="shared" si="4"/>
        <v>4.9000000000000004</v>
      </c>
      <c r="I27" s="49">
        <f t="shared" si="12"/>
        <v>48.150000000000013</v>
      </c>
      <c r="J27" s="48">
        <f t="shared" si="5"/>
        <v>5.9</v>
      </c>
      <c r="K27" s="49">
        <f t="shared" si="13"/>
        <v>66.650000000000006</v>
      </c>
      <c r="L27" s="48">
        <f t="shared" si="6"/>
        <v>6.9</v>
      </c>
      <c r="M27" s="49">
        <f t="shared" si="14"/>
        <v>81.550000000000026</v>
      </c>
      <c r="N27" s="48">
        <f t="shared" si="7"/>
        <v>7.9</v>
      </c>
      <c r="O27" s="49">
        <f t="shared" si="15"/>
        <v>91.550000000000026</v>
      </c>
      <c r="P27" s="48">
        <f t="shared" si="8"/>
        <v>8.9</v>
      </c>
      <c r="Q27" s="49">
        <f t="shared" si="16"/>
        <v>97.449999999999974</v>
      </c>
    </row>
    <row r="28" spans="2:17" x14ac:dyDescent="0.3">
      <c r="O28" s="51"/>
      <c r="P28" s="48">
        <v>9</v>
      </c>
      <c r="Q28" s="45">
        <v>98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이준호</dc:creator>
  <dcterms:modified xsi:type="dcterms:W3CDTF">2025-04-08T09:43:50Z</dcterms:modified>
  <cp:lastModifiedBy>변인규(IN GYU BYUN)/노경협력팀</cp:lastModifiedBy>
  <dcterms:created xsi:type="dcterms:W3CDTF">2015-05-19T09:57:40Z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